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New Cases Assigned by Judge\"/>
    </mc:Choice>
  </mc:AlternateContent>
  <bookViews>
    <workbookView xWindow="0" yWindow="0" windowWidth="2160" windowHeight="0" activeTab="7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2" i="19" l="1"/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25"/>
  <c r="F30" i="25"/>
  <c r="E30" i="25"/>
  <c r="D30" i="25"/>
  <c r="G30" i="23"/>
  <c r="F30" i="23"/>
  <c r="E30" i="23"/>
  <c r="D30" i="23"/>
  <c r="G30" i="22"/>
  <c r="F30" i="22"/>
  <c r="E30" i="22"/>
  <c r="D30" i="22"/>
  <c r="G30" i="21"/>
  <c r="F30" i="21"/>
  <c r="E30" i="21"/>
  <c r="D30" i="21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M30" i="25"/>
  <c r="L30" i="25"/>
  <c r="K30" i="25"/>
  <c r="J30" i="25"/>
  <c r="I30" i="25"/>
  <c r="A2" i="25"/>
  <c r="M30" i="23"/>
  <c r="L30" i="23"/>
  <c r="K30" i="23"/>
  <c r="J30" i="23"/>
  <c r="I30" i="23"/>
  <c r="M16" i="23"/>
  <c r="A2" i="23"/>
  <c r="M30" i="22"/>
  <c r="L30" i="22"/>
  <c r="K30" i="22"/>
  <c r="J30" i="22"/>
  <c r="I30" i="22"/>
  <c r="A2" i="22"/>
  <c r="M30" i="21"/>
  <c r="L30" i="21"/>
  <c r="K30" i="21"/>
  <c r="J30" i="21"/>
  <c r="I30" i="21"/>
  <c r="H30" i="21"/>
  <c r="A2" i="21"/>
  <c r="N21" i="20"/>
  <c r="M21" i="20"/>
  <c r="A2" i="20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K17" i="20"/>
  <c r="J17" i="20"/>
  <c r="I17" i="20"/>
  <c r="I36" i="20" s="1"/>
  <c r="H17" i="20"/>
  <c r="H36" i="20" s="1"/>
  <c r="G17" i="20"/>
  <c r="F17" i="20"/>
  <c r="E17" i="20"/>
  <c r="D17" i="20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I30" i="20" s="1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N15" i="19"/>
  <c r="M15" i="19"/>
  <c r="L13" i="19"/>
  <c r="L32" i="19" s="1"/>
  <c r="K13" i="19"/>
  <c r="J13" i="19"/>
  <c r="I13" i="19"/>
  <c r="I30" i="19" s="1"/>
  <c r="H13" i="19"/>
  <c r="G13" i="19"/>
  <c r="F13" i="19"/>
  <c r="E13" i="19"/>
  <c r="E30" i="19" s="1"/>
  <c r="D13" i="19"/>
  <c r="N13" i="19"/>
  <c r="M13" i="19"/>
  <c r="L10" i="19"/>
  <c r="L30" i="19" s="1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L36" i="20" l="1"/>
  <c r="L30" i="20"/>
  <c r="K36" i="20"/>
  <c r="K30" i="20"/>
  <c r="J36" i="20"/>
  <c r="J30" i="20"/>
  <c r="G36" i="20"/>
  <c r="G30" i="20"/>
  <c r="G44" i="20" s="1"/>
  <c r="F36" i="20"/>
  <c r="F30" i="20"/>
  <c r="E36" i="20"/>
  <c r="E30" i="20"/>
  <c r="D36" i="20"/>
  <c r="D30" i="20"/>
  <c r="K30" i="19"/>
  <c r="K37" i="19" s="1"/>
  <c r="J30" i="19"/>
  <c r="G30" i="19"/>
  <c r="G44" i="19" s="1"/>
  <c r="D30" i="19"/>
  <c r="D33" i="19" s="1"/>
  <c r="F32" i="19"/>
  <c r="F50" i="19" s="1"/>
  <c r="F30" i="19"/>
  <c r="D30" i="18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0" i="22"/>
  <c r="H37" i="22" s="1"/>
  <c r="H30" i="20"/>
  <c r="L37" i="19"/>
  <c r="H30" i="19"/>
  <c r="H41" i="19" s="1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D33" i="20"/>
  <c r="M28" i="19"/>
  <c r="M40" i="19" s="1"/>
  <c r="M52" i="19" s="1"/>
  <c r="N28" i="19"/>
  <c r="N40" i="19" s="1"/>
  <c r="N52" i="19" s="1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D50" i="20"/>
  <c r="G32" i="20"/>
  <c r="H33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G33" i="20" l="1"/>
  <c r="G37" i="20"/>
  <c r="M30" i="20"/>
  <c r="M33" i="20" s="1"/>
  <c r="H33" i="19"/>
  <c r="G41" i="19"/>
  <c r="H44" i="19"/>
  <c r="M30" i="19"/>
  <c r="M33" i="19" s="1"/>
  <c r="H37" i="19"/>
  <c r="G33" i="19"/>
  <c r="G37" i="19"/>
  <c r="M36" i="17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 s="1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N25" i="13"/>
  <c r="E17" i="13"/>
  <c r="N16" i="13"/>
  <c r="N23" i="13"/>
  <c r="N27" i="13"/>
  <c r="N26" i="13"/>
  <c r="D17" i="13"/>
  <c r="N15" i="13"/>
  <c r="L36" i="13" l="1"/>
  <c r="K36" i="13"/>
  <c r="J36" i="13"/>
  <c r="I36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H52" i="13"/>
  <c r="L13" i="13" l="1"/>
  <c r="J13" i="13"/>
  <c r="H13" i="13"/>
  <c r="E13" i="13"/>
  <c r="L30" i="13" l="1"/>
  <c r="L44" i="13" s="1"/>
  <c r="J30" i="13"/>
  <c r="J44" i="13" s="1"/>
  <c r="E30" i="13"/>
  <c r="E44" i="13" s="1"/>
  <c r="H30" i="13"/>
  <c r="H44" i="13" s="1"/>
  <c r="G13" i="13"/>
  <c r="K13" i="13"/>
  <c r="I13" i="13"/>
  <c r="F13" i="13"/>
  <c r="D13" i="13"/>
  <c r="G52" i="13"/>
  <c r="K52" i="13"/>
  <c r="E52" i="13"/>
  <c r="F52" i="13"/>
  <c r="J52" i="13"/>
  <c r="L52" i="13"/>
  <c r="K30" i="13" l="1"/>
  <c r="K44" i="13" s="1"/>
  <c r="G30" i="13"/>
  <c r="G44" i="13" s="1"/>
  <c r="I30" i="13"/>
  <c r="I44" i="13" s="1"/>
  <c r="F30" i="13"/>
  <c r="F44" i="13" s="1"/>
  <c r="D30" i="13"/>
  <c r="D44" i="13" s="1"/>
  <c r="N13" i="13"/>
  <c r="M13" i="13"/>
  <c r="N52" i="13"/>
  <c r="D52" i="13"/>
  <c r="M52" i="13"/>
  <c r="I52" i="13"/>
  <c r="F51" i="13"/>
  <c r="G51" i="13"/>
  <c r="K51" i="13"/>
  <c r="G41" i="13" l="1"/>
  <c r="M30" i="13"/>
  <c r="M44" i="13" s="1"/>
  <c r="F37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<sst xmlns="http://schemas.openxmlformats.org/spreadsheetml/2006/main" count="573" uniqueCount="43">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</sst>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0</v>
      </c>
    </row>
    <row r="9" spans="1:14" x14ac:dyDescent="0.25">
      <c r="A9" s="4" t="s">
        <v>15</v>
      </c>
      <c r="B9" s="38"/>
      <c r="C9" s="39"/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0</v>
      </c>
    </row>
    <row r="10" spans="1:14" x14ac:dyDescent="0.25">
      <c r="A10" s="5" t="s">
        <v>16</v>
      </c>
      <c r="B10" s="5"/>
      <c r="C10" s="39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7">
        <f>SUM(I16:L16)</f>
        <v>0</v>
      </c>
      <c r="N16" s="47">
        <f t="shared" si="5"/>
        <v>0</v>
      </c>
    </row>
    <row r="17" spans="1:14" x14ac:dyDescent="0.25">
      <c r="A17" s="5" t="s">
        <v>20</v>
      </c>
      <c r="B17" s="6"/>
      <c r="C17" s="39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9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0</v>
      </c>
    </row>
    <row r="21" spans="1:14" x14ac:dyDescent="0.25">
      <c r="A21" s="7" t="s">
        <v>42</v>
      </c>
      <c r="B21" s="14">
        <v>2</v>
      </c>
      <c r="C21" s="39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0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7">
        <f>SUM(I22:L22)</f>
        <v>0</v>
      </c>
      <c r="N22" s="37">
        <f>SUM(D22:L22)</f>
        <v>0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7">
        <f>SUM(I23:L23)</f>
        <v>0</v>
      </c>
      <c r="N23" s="37">
        <f>SUM(D23:L23)</f>
        <v>0</v>
      </c>
    </row>
    <row r="24" spans="1:14" x14ac:dyDescent="0.25">
      <c r="A24" s="4" t="s">
        <v>37</v>
      </c>
      <c r="B24" s="14">
        <v>5</v>
      </c>
      <c r="C24" s="39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0</v>
      </c>
    </row>
    <row r="25" spans="1:14" x14ac:dyDescent="0.25">
      <c r="A25" s="4" t="s">
        <v>30</v>
      </c>
      <c r="B25" s="14">
        <v>6</v>
      </c>
      <c r="C25" s="39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10">SUM(H10+H13+H17+H28)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1</v>
      </c>
      <c r="E34" s="37">
        <f t="shared" ref="E34:N34" si="13">RANK(E32,E$50:E$52)</f>
        <v>1</v>
      </c>
      <c r="F34" s="37">
        <f t="shared" si="13"/>
        <v>1</v>
      </c>
      <c r="G34" s="37">
        <f t="shared" si="13"/>
        <v>1</v>
      </c>
      <c r="H34" s="37">
        <f t="shared" si="13"/>
        <v>1</v>
      </c>
      <c r="I34" s="37">
        <f t="shared" si="13"/>
        <v>1</v>
      </c>
      <c r="J34" s="37">
        <f t="shared" si="13"/>
        <v>1</v>
      </c>
      <c r="K34" s="37">
        <f t="shared" si="13"/>
        <v>1</v>
      </c>
      <c r="L34" s="37">
        <f t="shared" si="13"/>
        <v>1</v>
      </c>
      <c r="M34" s="37">
        <f t="shared" si="13"/>
        <v>1</v>
      </c>
      <c r="N34" s="37">
        <f t="shared" si="13"/>
        <v>1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0</v>
      </c>
      <c r="E36" s="37">
        <f t="shared" si="14"/>
        <v>0</v>
      </c>
      <c r="F36" s="37">
        <f t="shared" si="14"/>
        <v>0</v>
      </c>
      <c r="G36" s="37">
        <f t="shared" si="14"/>
        <v>0</v>
      </c>
      <c r="H36" s="37">
        <f t="shared" si="14"/>
        <v>0</v>
      </c>
      <c r="I36" s="37">
        <f t="shared" si="14"/>
        <v>0</v>
      </c>
      <c r="J36" s="37">
        <f t="shared" si="14"/>
        <v>0</v>
      </c>
      <c r="K36" s="37">
        <f t="shared" si="14"/>
        <v>0</v>
      </c>
      <c r="L36" s="37">
        <f t="shared" si="14"/>
        <v>0</v>
      </c>
      <c r="M36" s="37">
        <f t="shared" si="14"/>
        <v>0</v>
      </c>
      <c r="N36" s="37">
        <f t="shared" si="14"/>
        <v>0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</v>
      </c>
      <c r="E37" s="42">
        <f t="shared" si="15"/>
        <v>0</v>
      </c>
      <c r="F37" s="42">
        <f t="shared" si="15"/>
        <v>0</v>
      </c>
      <c r="G37" s="42">
        <f t="shared" si="15"/>
        <v>0</v>
      </c>
      <c r="H37" s="42">
        <f t="shared" si="15"/>
        <v>0</v>
      </c>
      <c r="I37" s="42">
        <f t="shared" si="15"/>
        <v>0</v>
      </c>
      <c r="J37" s="42">
        <f t="shared" si="15"/>
        <v>0</v>
      </c>
      <c r="K37" s="42">
        <f t="shared" si="15"/>
        <v>0</v>
      </c>
      <c r="L37" s="42">
        <f t="shared" si="15"/>
        <v>0</v>
      </c>
      <c r="M37" s="42">
        <f t="shared" si="15"/>
        <v>0</v>
      </c>
      <c r="N37" s="42">
        <f t="shared" si="15"/>
        <v>0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1</v>
      </c>
      <c r="F38" s="37">
        <f t="shared" si="16"/>
        <v>1</v>
      </c>
      <c r="G38" s="37">
        <f t="shared" si="16"/>
        <v>1</v>
      </c>
      <c r="H38" s="37">
        <f t="shared" si="16"/>
        <v>1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0</v>
      </c>
      <c r="E40" s="37">
        <f t="shared" si="17"/>
        <v>0</v>
      </c>
      <c r="F40" s="37">
        <f t="shared" si="17"/>
        <v>0</v>
      </c>
      <c r="G40" s="37">
        <f t="shared" si="17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</row>
    <row r="41" spans="1:14" x14ac:dyDescent="0.25">
      <c r="A41" s="8" t="s">
        <v>24</v>
      </c>
      <c r="B41" s="8"/>
      <c r="C41" s="39"/>
      <c r="D41" s="42">
        <f>IF(D30&gt;0,D28/D30,0)</f>
        <v>0</v>
      </c>
      <c r="E41" s="42">
        <f t="shared" ref="E41:N41" si="18">IF(E30&gt;0,E28/E30,0)</f>
        <v>0</v>
      </c>
      <c r="F41" s="42">
        <f t="shared" si="18"/>
        <v>0</v>
      </c>
      <c r="G41" s="42">
        <f t="shared" si="18"/>
        <v>0</v>
      </c>
      <c r="H41" s="42">
        <f t="shared" si="18"/>
        <v>0</v>
      </c>
      <c r="I41" s="42">
        <f t="shared" si="18"/>
        <v>0</v>
      </c>
      <c r="J41" s="42">
        <f t="shared" si="18"/>
        <v>0</v>
      </c>
      <c r="K41" s="42">
        <f t="shared" si="18"/>
        <v>0</v>
      </c>
      <c r="L41" s="42">
        <f t="shared" si="18"/>
        <v>0</v>
      </c>
      <c r="M41" s="42">
        <f t="shared" si="18"/>
        <v>0</v>
      </c>
      <c r="N41" s="42">
        <f t="shared" si="18"/>
        <v>0</v>
      </c>
    </row>
    <row r="42" spans="1:14" x14ac:dyDescent="0.25">
      <c r="A42" s="5" t="s">
        <v>25</v>
      </c>
      <c r="B42" s="5"/>
      <c r="C42" s="39"/>
      <c r="D42" s="37">
        <f>RANK(D40,D$50:D$52)</f>
        <v>1</v>
      </c>
      <c r="E42" s="37">
        <f t="shared" ref="E42:N42" si="19">RANK(E40,E$50:E$52)</f>
        <v>1</v>
      </c>
      <c r="F42" s="37">
        <f t="shared" si="19"/>
        <v>1</v>
      </c>
      <c r="G42" s="37">
        <f t="shared" si="19"/>
        <v>1</v>
      </c>
      <c r="H42" s="37">
        <f t="shared" si="19"/>
        <v>1</v>
      </c>
      <c r="I42" s="37">
        <f t="shared" si="19"/>
        <v>1</v>
      </c>
      <c r="J42" s="37">
        <f t="shared" si="19"/>
        <v>1</v>
      </c>
      <c r="K42" s="37">
        <f t="shared" si="19"/>
        <v>1</v>
      </c>
      <c r="L42" s="37">
        <f t="shared" si="19"/>
        <v>1</v>
      </c>
      <c r="M42" s="37">
        <f t="shared" si="19"/>
        <v>1</v>
      </c>
      <c r="N42" s="37">
        <f t="shared" si="19"/>
        <v>1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0</v>
      </c>
      <c r="E44" s="41">
        <f t="shared" si="20"/>
        <v>0</v>
      </c>
      <c r="F44" s="41">
        <f t="shared" si="20"/>
        <v>0</v>
      </c>
      <c r="G44" s="41">
        <f t="shared" si="20"/>
        <v>0</v>
      </c>
      <c r="H44" s="41">
        <f t="shared" si="20"/>
        <v>0</v>
      </c>
      <c r="I44" s="41">
        <f t="shared" si="20"/>
        <v>0</v>
      </c>
      <c r="J44" s="41">
        <f t="shared" si="20"/>
        <v>0</v>
      </c>
      <c r="K44" s="41">
        <f t="shared" si="20"/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0</v>
      </c>
      <c r="E51" s="39">
        <f t="shared" ref="E51:N51" si="22">E36</f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39">
        <f t="shared" si="22"/>
        <v>0</v>
      </c>
      <c r="L51" s="39">
        <f t="shared" si="22"/>
        <v>0</v>
      </c>
      <c r="M51" s="39">
        <f t="shared" si="22"/>
        <v>0</v>
      </c>
      <c r="N51" s="44">
        <f t="shared" si="22"/>
        <v>0</v>
      </c>
    </row>
    <row r="52" spans="1:14" x14ac:dyDescent="0.25">
      <c r="A52" s="39"/>
      <c r="B52" s="39"/>
      <c r="C52" s="39"/>
      <c r="D52" s="39">
        <f>D40</f>
        <v>0</v>
      </c>
      <c r="E52" s="39">
        <f t="shared" ref="E52:N52" si="23">E40</f>
        <v>0</v>
      </c>
      <c r="F52" s="39">
        <f t="shared" si="23"/>
        <v>0</v>
      </c>
      <c r="G52" s="39">
        <f t="shared" si="23"/>
        <v>0</v>
      </c>
      <c r="H52" s="39">
        <f t="shared" si="23"/>
        <v>0</v>
      </c>
      <c r="I52" s="39">
        <f t="shared" si="23"/>
        <v>0</v>
      </c>
      <c r="J52" s="39">
        <f t="shared" si="23"/>
        <v>0</v>
      </c>
      <c r="K52" s="39">
        <f t="shared" si="23"/>
        <v>0</v>
      </c>
      <c r="L52" s="39">
        <f t="shared" si="23"/>
        <v>0</v>
      </c>
      <c r="M52" s="39">
        <f t="shared" si="23"/>
        <v>0</v>
      </c>
      <c r="N52" s="44">
        <f t="shared" si="23"/>
        <v>0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39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39</v>
      </c>
    </row>
    <row r="9" spans="1:14" ht="14.45" customHeight="1" x14ac:dyDescent="0.25">
      <c r="A9" s="4" t="s">
        <v>15</v>
      </c>
      <c r="B9" s="3"/>
      <c r="D9">
        <f>SUM(January:December!D9)</f>
        <v>329</v>
      </c>
      <c r="E9">
        <f>SUM(January:December!E9)</f>
        <v>44</v>
      </c>
      <c r="F9">
        <f>SUM(January:December!F9)</f>
        <v>21</v>
      </c>
      <c r="G9">
        <f>SUM(January:December!G9)</f>
        <v>15</v>
      </c>
      <c r="H9">
        <f>SUM(January:December!H9)</f>
        <v>0</v>
      </c>
      <c r="I9">
        <f>SUM(January:December!I9)</f>
        <v>1</v>
      </c>
      <c r="J9">
        <f>SUM(January:December!J9)</f>
        <v>0</v>
      </c>
      <c r="K9">
        <f>SUM(January:December!K9)</f>
        <v>1</v>
      </c>
      <c r="L9">
        <f>SUM(January:December!L9)</f>
        <v>3</v>
      </c>
      <c r="M9" s="2">
        <f>SUM(I9:L9)</f>
        <v>5</v>
      </c>
      <c r="N9" s="2">
        <f>SUM(D9:L9)</f>
        <v>414</v>
      </c>
    </row>
    <row r="10" spans="1:14" ht="14.45" customHeight="1" x14ac:dyDescent="0.25">
      <c r="A10" s="5" t="s">
        <v>16</v>
      </c>
      <c r="B10" s="5"/>
      <c r="D10" s="9">
        <f>SUM(D8:D9)</f>
        <v>329</v>
      </c>
      <c r="E10" s="9">
        <f t="shared" ref="E10:L10" si="0">SUM(E8:E9)</f>
        <v>44</v>
      </c>
      <c r="F10" s="9">
        <f t="shared" si="0"/>
        <v>21</v>
      </c>
      <c r="G10" s="9">
        <f t="shared" si="0"/>
        <v>15</v>
      </c>
      <c r="H10" s="9">
        <f t="shared" si="0"/>
        <v>39</v>
      </c>
      <c r="I10" s="9">
        <f t="shared" si="0"/>
        <v>1</v>
      </c>
      <c r="J10" s="9">
        <f t="shared" si="0"/>
        <v>0</v>
      </c>
      <c r="K10" s="9">
        <f t="shared" si="0"/>
        <v>1</v>
      </c>
      <c r="L10" s="9">
        <f t="shared" si="0"/>
        <v>3</v>
      </c>
      <c r="M10" s="9">
        <f>SUM(M8:M9)</f>
        <v>5</v>
      </c>
      <c r="N10" s="9">
        <f>SUM(N8:N9)</f>
        <v>453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452</v>
      </c>
      <c r="E15">
        <f>SUM(January:December!E15)</f>
        <v>308</v>
      </c>
      <c r="F15">
        <f>SUM(January:December!F15)</f>
        <v>186</v>
      </c>
      <c r="G15">
        <f>SUM(January:December!G15)</f>
        <v>281</v>
      </c>
      <c r="H15">
        <f>SUM(January:December!H15)</f>
        <v>756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1983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1369</v>
      </c>
      <c r="J16">
        <f>SUM(January:December!J16)</f>
        <v>649</v>
      </c>
      <c r="K16">
        <f>SUM(January:December!K16)</f>
        <v>575</v>
      </c>
      <c r="L16">
        <f>SUM(January:December!L16)</f>
        <v>68</v>
      </c>
      <c r="M16" s="2">
        <f t="shared" ref="M16" si="6">SUM(I16:L16)</f>
        <v>2661</v>
      </c>
      <c r="N16" s="2">
        <f t="shared" ref="N16" si="7">SUM(D16:L16)</f>
        <v>2661</v>
      </c>
    </row>
    <row r="17" spans="1:14" x14ac:dyDescent="0.25">
      <c r="A17" s="5" t="s">
        <v>20</v>
      </c>
      <c r="B17" s="6"/>
      <c r="D17" s="9">
        <f>SUM(D15:D16)</f>
        <v>452</v>
      </c>
      <c r="E17" s="9">
        <f t="shared" ref="E17:N17" si="8">SUM(E15:E16)</f>
        <v>308</v>
      </c>
      <c r="F17" s="9">
        <f t="shared" si="8"/>
        <v>186</v>
      </c>
      <c r="G17" s="9">
        <f t="shared" si="8"/>
        <v>281</v>
      </c>
      <c r="H17" s="9">
        <f t="shared" si="8"/>
        <v>756</v>
      </c>
      <c r="I17" s="9">
        <f t="shared" si="8"/>
        <v>1369</v>
      </c>
      <c r="J17" s="9">
        <f t="shared" si="8"/>
        <v>649</v>
      </c>
      <c r="K17" s="9">
        <f t="shared" si="8"/>
        <v>575</v>
      </c>
      <c r="L17" s="9">
        <f t="shared" si="8"/>
        <v>68</v>
      </c>
      <c r="M17" s="9">
        <f t="shared" si="8"/>
        <v>2661</v>
      </c>
      <c r="N17" s="9">
        <f t="shared" si="8"/>
        <v>4644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507</v>
      </c>
      <c r="E19">
        <f>SUM(January:December!E19)</f>
        <v>408</v>
      </c>
      <c r="F19">
        <f>SUM(January:December!F19)</f>
        <v>156</v>
      </c>
      <c r="G19">
        <f>SUM(January:December!G19)</f>
        <v>326</v>
      </c>
      <c r="H19">
        <f>SUM(January:December!H19)</f>
        <v>1064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2461</v>
      </c>
    </row>
    <row r="20" spans="1:14" x14ac:dyDescent="0.25">
      <c r="A20" s="7" t="s">
        <v>36</v>
      </c>
      <c r="B20" s="14">
        <v>11</v>
      </c>
      <c r="D20">
        <f>SUM(January:December!D20)</f>
        <v>484</v>
      </c>
      <c r="E20">
        <f>SUM(January:December!E20)</f>
        <v>452</v>
      </c>
      <c r="F20">
        <f>SUM(January:December!F20)</f>
        <v>202</v>
      </c>
      <c r="G20">
        <f>SUM(January:December!G20)</f>
        <v>360</v>
      </c>
      <c r="H20">
        <f>SUM(January:December!H20)</f>
        <v>1140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2638</v>
      </c>
    </row>
    <row r="21" spans="1:14" x14ac:dyDescent="0.25">
      <c r="A21" s="7" t="s">
        <v>42</v>
      </c>
      <c r="B21" s="14">
        <v>2</v>
      </c>
      <c r="D21">
        <f>SUM(January:December!D21)</f>
        <v>524</v>
      </c>
      <c r="E21">
        <f>SUM(January:December!E21)</f>
        <v>434</v>
      </c>
      <c r="F21">
        <f>SUM(January:December!F21)</f>
        <v>224</v>
      </c>
      <c r="G21">
        <f>SUM(January:December!G21)</f>
        <v>379</v>
      </c>
      <c r="H21">
        <f>SUM(January:December!H21)</f>
        <v>666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2227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1624</v>
      </c>
      <c r="J22">
        <f>SUM(January:December!J22)</f>
        <v>714</v>
      </c>
      <c r="K22">
        <f>SUM(January:December!K22)</f>
        <v>694</v>
      </c>
      <c r="L22">
        <f>SUM(January:December!L22)</f>
        <v>172</v>
      </c>
      <c r="M22" s="2">
        <f t="shared" ref="M22:M27" si="13">SUM(I22:L22)</f>
        <v>3204</v>
      </c>
      <c r="N22" s="2">
        <f t="shared" ref="N22:N27" si="14">SUM(D22:L22)</f>
        <v>3204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317</v>
      </c>
      <c r="F23">
        <f>SUM(January:December!F23)</f>
        <v>150</v>
      </c>
      <c r="G23">
        <f>SUM(January:December!G23)</f>
        <v>286</v>
      </c>
      <c r="H23">
        <f>SUM(January:December!H23)</f>
        <v>679</v>
      </c>
      <c r="I23">
        <f>SUM(January:December!I23)</f>
        <v>425</v>
      </c>
      <c r="J23">
        <f>SUM(January:December!J23)</f>
        <v>210</v>
      </c>
      <c r="K23">
        <f>SUM(January:December!K23)</f>
        <v>216</v>
      </c>
      <c r="L23">
        <f>SUM(January:December!L23)</f>
        <v>50</v>
      </c>
      <c r="M23" s="2">
        <f t="shared" ref="M23" si="15">SUM(I23:L23)</f>
        <v>901</v>
      </c>
      <c r="N23" s="2">
        <f t="shared" ref="N23" si="16">SUM(D23:L23)</f>
        <v>2729</v>
      </c>
    </row>
    <row r="24" spans="1:14" x14ac:dyDescent="0.25">
      <c r="A24" s="4" t="s">
        <v>37</v>
      </c>
      <c r="B24" s="14">
        <v>5</v>
      </c>
      <c r="D24">
        <f>SUM(January:December!D24)</f>
        <v>145</v>
      </c>
      <c r="E24">
        <f>SUM(January:December!E24)</f>
        <v>152</v>
      </c>
      <c r="F24">
        <f>SUM(January:December!F24)</f>
        <v>45</v>
      </c>
      <c r="G24">
        <f>SUM(January:December!G24)</f>
        <v>119</v>
      </c>
      <c r="H24">
        <f>SUM(January:December!H24)</f>
        <v>314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134</v>
      </c>
      <c r="M24" s="2">
        <f t="shared" ref="M24" si="17">SUM(I24:L24)</f>
        <v>2533</v>
      </c>
      <c r="N24" s="2">
        <f t="shared" si="14"/>
        <v>3308</v>
      </c>
    </row>
    <row r="25" spans="1:14" x14ac:dyDescent="0.25">
      <c r="A25" s="4" t="s">
        <v>30</v>
      </c>
      <c r="B25" s="14">
        <v>6</v>
      </c>
      <c r="D25">
        <f>SUM(January:December!D25)</f>
        <v>504</v>
      </c>
      <c r="E25">
        <f>SUM(January:December!E25)</f>
        <v>469</v>
      </c>
      <c r="F25">
        <f>SUM(January:December!F25)</f>
        <v>218</v>
      </c>
      <c r="G25">
        <f>SUM(January:December!G25)</f>
        <v>379</v>
      </c>
      <c r="H25">
        <f>SUM(January:December!H25)</f>
        <v>1028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2598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843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1728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2854</v>
      </c>
      <c r="E28" s="9">
        <f t="shared" si="18"/>
        <v>2474</v>
      </c>
      <c r="F28" s="9">
        <f t="shared" si="18"/>
        <v>1124</v>
      </c>
      <c r="G28" s="9">
        <f t="shared" si="18"/>
        <v>2069</v>
      </c>
      <c r="H28" s="9">
        <f t="shared" si="18"/>
        <v>5735</v>
      </c>
      <c r="I28" s="9">
        <f t="shared" si="18"/>
        <v>3406</v>
      </c>
      <c r="J28" s="9">
        <f t="shared" si="18"/>
        <v>1435</v>
      </c>
      <c r="K28" s="9">
        <f t="shared" si="18"/>
        <v>1441</v>
      </c>
      <c r="L28" s="9">
        <f t="shared" si="18"/>
        <v>356</v>
      </c>
      <c r="M28" s="9">
        <f t="shared" si="18"/>
        <v>6638</v>
      </c>
      <c r="N28" s="9">
        <f t="shared" si="18"/>
        <v>20894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3306</v>
      </c>
      <c r="E30" s="9">
        <f>SUM(E13+E17+E28)</f>
        <v>2782</v>
      </c>
      <c r="F30" s="9">
        <f>SUM(F13+F17+F28)</f>
        <v>1310</v>
      </c>
      <c r="G30" s="9">
        <f>SUM(G13+G17+G28)</f>
        <v>2350</v>
      </c>
      <c r="H30" s="9">
        <f t="shared" ref="H30:M30" si="19">SUM(H10+H13+H17+H28)</f>
        <v>6530</v>
      </c>
      <c r="I30" s="9">
        <f t="shared" si="19"/>
        <v>4776</v>
      </c>
      <c r="J30" s="9">
        <f t="shared" si="19"/>
        <v>2084</v>
      </c>
      <c r="K30" s="9">
        <f t="shared" si="19"/>
        <v>2017</v>
      </c>
      <c r="L30" s="9">
        <f t="shared" si="19"/>
        <v>427</v>
      </c>
      <c r="M30" s="9">
        <f t="shared" si="19"/>
        <v>9304</v>
      </c>
      <c r="N30" s="18">
        <f>SUM(D30:L30)</f>
        <v>25582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226</v>
      </c>
      <c r="E36" s="2">
        <f t="shared" si="23"/>
        <v>154</v>
      </c>
      <c r="F36" s="2">
        <f t="shared" si="23"/>
        <v>93</v>
      </c>
      <c r="G36" s="2">
        <f t="shared" si="23"/>
        <v>140.5</v>
      </c>
      <c r="H36" s="2">
        <f t="shared" si="23"/>
        <v>378</v>
      </c>
      <c r="I36" s="2">
        <f t="shared" si="23"/>
        <v>684.5</v>
      </c>
      <c r="J36" s="2">
        <f t="shared" si="23"/>
        <v>324.5</v>
      </c>
      <c r="K36" s="2">
        <f t="shared" si="23"/>
        <v>287.5</v>
      </c>
      <c r="L36" s="2">
        <f t="shared" si="23"/>
        <v>34</v>
      </c>
      <c r="M36" s="2">
        <f t="shared" si="23"/>
        <v>1330.5</v>
      </c>
      <c r="N36" s="11">
        <f t="shared" si="23"/>
        <v>2322</v>
      </c>
    </row>
    <row r="37" spans="1:14" x14ac:dyDescent="0.25">
      <c r="A37" s="8" t="s">
        <v>24</v>
      </c>
      <c r="B37" s="8"/>
      <c r="D37" s="13">
        <f t="shared" ref="D37:N37" si="24">IF(D30&gt;0,D17/D30,0)</f>
        <v>0.1367211131276467</v>
      </c>
      <c r="E37" s="13">
        <f t="shared" si="24"/>
        <v>0.11071171818835371</v>
      </c>
      <c r="F37" s="13">
        <f t="shared" si="24"/>
        <v>0.14198473282442747</v>
      </c>
      <c r="G37" s="13">
        <f t="shared" si="24"/>
        <v>0.11957446808510638</v>
      </c>
      <c r="H37" s="13">
        <f t="shared" si="24"/>
        <v>0.11577335375191425</v>
      </c>
      <c r="I37" s="13">
        <f t="shared" si="24"/>
        <v>0.28664154103852596</v>
      </c>
      <c r="J37" s="13">
        <f t="shared" si="24"/>
        <v>0.31142034548944336</v>
      </c>
      <c r="K37" s="13">
        <f t="shared" si="24"/>
        <v>0.28507684680218148</v>
      </c>
      <c r="L37" s="13">
        <f t="shared" si="24"/>
        <v>0.15925058548009369</v>
      </c>
      <c r="M37" s="13">
        <f t="shared" si="24"/>
        <v>0.286006018916595</v>
      </c>
      <c r="N37" s="13">
        <f t="shared" si="24"/>
        <v>0.18153389101712142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25">RANK(E36,E$50:E$52)</f>
        <v>2</v>
      </c>
      <c r="F38" s="2">
        <f t="shared" si="25"/>
        <v>2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317.11111111111109</v>
      </c>
      <c r="E40" s="2">
        <f t="shared" si="26"/>
        <v>274.88888888888891</v>
      </c>
      <c r="F40" s="2">
        <f t="shared" si="26"/>
        <v>124.88888888888889</v>
      </c>
      <c r="G40" s="2">
        <f t="shared" si="26"/>
        <v>229.88888888888889</v>
      </c>
      <c r="H40" s="2">
        <f t="shared" si="26"/>
        <v>637.22222222222217</v>
      </c>
      <c r="I40" s="2">
        <f t="shared" si="26"/>
        <v>378.44444444444446</v>
      </c>
      <c r="J40" s="2">
        <f t="shared" si="26"/>
        <v>159.44444444444446</v>
      </c>
      <c r="K40" s="2">
        <f t="shared" si="26"/>
        <v>160.11111111111111</v>
      </c>
      <c r="L40" s="2">
        <f t="shared" si="26"/>
        <v>39.555555555555557</v>
      </c>
      <c r="M40" s="2">
        <f t="shared" si="26"/>
        <v>737.55555555555554</v>
      </c>
      <c r="N40" s="11">
        <f t="shared" si="26"/>
        <v>2321.5555555555557</v>
      </c>
    </row>
    <row r="41" spans="1:14" x14ac:dyDescent="0.25">
      <c r="A41" s="8" t="s">
        <v>24</v>
      </c>
      <c r="B41" s="8"/>
      <c r="D41" s="13">
        <f>IF(D30&gt;0,D28/D30,0)</f>
        <v>0.86327888687235332</v>
      </c>
      <c r="E41" s="13">
        <f t="shared" ref="E41:N41" si="27">IF(E30&gt;0,E28/E30,0)</f>
        <v>0.88928828181164632</v>
      </c>
      <c r="F41" s="13">
        <f t="shared" si="27"/>
        <v>0.85801526717557253</v>
      </c>
      <c r="G41" s="13">
        <f t="shared" si="27"/>
        <v>0.88042553191489359</v>
      </c>
      <c r="H41" s="13">
        <f t="shared" si="27"/>
        <v>0.87825421133231241</v>
      </c>
      <c r="I41" s="13">
        <f t="shared" si="27"/>
        <v>0.7131490787269682</v>
      </c>
      <c r="J41" s="13">
        <f t="shared" si="27"/>
        <v>0.68857965451055658</v>
      </c>
      <c r="K41" s="13">
        <f t="shared" si="27"/>
        <v>0.71442736737729295</v>
      </c>
      <c r="L41" s="13">
        <f t="shared" si="27"/>
        <v>0.83372365339578458</v>
      </c>
      <c r="M41" s="13">
        <f t="shared" si="27"/>
        <v>0.71345657781599314</v>
      </c>
      <c r="N41" s="13">
        <f t="shared" si="27"/>
        <v>0.81674614963646319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8">RANK(E40,E$50:E$52)</f>
        <v>1</v>
      </c>
      <c r="F42" s="2">
        <f t="shared" si="28"/>
        <v>1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275.5</v>
      </c>
      <c r="E44" s="11">
        <f t="shared" si="29"/>
        <v>231.83333333333334</v>
      </c>
      <c r="F44" s="11">
        <f t="shared" si="29"/>
        <v>109.16666666666667</v>
      </c>
      <c r="G44" s="11">
        <f t="shared" si="29"/>
        <v>195.83333333333334</v>
      </c>
      <c r="H44" s="11">
        <f t="shared" si="29"/>
        <v>544.16666666666663</v>
      </c>
      <c r="I44" s="11">
        <f t="shared" si="29"/>
        <v>398</v>
      </c>
      <c r="J44" s="11">
        <f t="shared" si="29"/>
        <v>173.66666666666666</v>
      </c>
      <c r="K44" s="11">
        <f t="shared" si="29"/>
        <v>168.08333333333334</v>
      </c>
      <c r="L44" s="11">
        <f t="shared" si="29"/>
        <v>35.583333333333336</v>
      </c>
      <c r="M44" s="11">
        <f t="shared" si="29"/>
        <v>775.33333333333337</v>
      </c>
      <c r="N44" s="11">
        <f t="shared" si="29"/>
        <v>2131.8333333333335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226</v>
      </c>
      <c r="E51">
        <f t="shared" ref="E51:N51" si="31">E36</f>
        <v>154</v>
      </c>
      <c r="F51">
        <f t="shared" si="31"/>
        <v>93</v>
      </c>
      <c r="G51">
        <f t="shared" si="31"/>
        <v>140.5</v>
      </c>
      <c r="H51">
        <f t="shared" si="31"/>
        <v>378</v>
      </c>
      <c r="I51">
        <f t="shared" si="31"/>
        <v>684.5</v>
      </c>
      <c r="J51">
        <f t="shared" si="31"/>
        <v>324.5</v>
      </c>
      <c r="K51">
        <f t="shared" si="31"/>
        <v>287.5</v>
      </c>
      <c r="L51">
        <f t="shared" si="31"/>
        <v>34</v>
      </c>
      <c r="M51">
        <f t="shared" si="31"/>
        <v>1330.5</v>
      </c>
      <c r="N51" s="10">
        <f t="shared" si="31"/>
        <v>2322</v>
      </c>
    </row>
    <row r="52" spans="1:14" x14ac:dyDescent="0.25">
      <c r="D52">
        <f>D40</f>
        <v>317.11111111111109</v>
      </c>
      <c r="E52">
        <f t="shared" ref="E52:N52" si="32">E40</f>
        <v>274.88888888888891</v>
      </c>
      <c r="F52">
        <f t="shared" si="32"/>
        <v>124.88888888888889</v>
      </c>
      <c r="G52">
        <f t="shared" si="32"/>
        <v>229.88888888888889</v>
      </c>
      <c r="H52">
        <f t="shared" si="32"/>
        <v>637.22222222222217</v>
      </c>
      <c r="I52">
        <f t="shared" si="32"/>
        <v>378.44444444444446</v>
      </c>
      <c r="J52">
        <f t="shared" si="32"/>
        <v>159.44444444444446</v>
      </c>
      <c r="K52">
        <f t="shared" si="32"/>
        <v>160.11111111111111</v>
      </c>
      <c r="L52">
        <f t="shared" si="32"/>
        <v>39.555555555555557</v>
      </c>
      <c r="M52">
        <f t="shared" si="32"/>
        <v>737.55555555555554</v>
      </c>
      <c r="N52" s="10">
        <f t="shared" si="32"/>
        <v>2321.5555555555557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J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29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33</v>
      </c>
    </row>
    <row r="10" spans="1:14" x14ac:dyDescent="0.25">
      <c r="A10" s="5" t="s">
        <v>16</v>
      </c>
      <c r="B10" s="5"/>
      <c r="D10" s="9">
        <f>SUM(D8:D9)</f>
        <v>29</v>
      </c>
      <c r="E10" s="9">
        <f t="shared" ref="E10:L10" si="0">SUM(E8:E9)</f>
        <v>1</v>
      </c>
      <c r="F10" s="9">
        <f t="shared" si="0"/>
        <v>1</v>
      </c>
      <c r="G10" s="9">
        <f t="shared" si="0"/>
        <v>1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v>0</v>
      </c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61</v>
      </c>
      <c r="E15">
        <v>44</v>
      </c>
      <c r="F15">
        <v>31</v>
      </c>
      <c r="G15">
        <v>38</v>
      </c>
      <c r="H15">
        <v>163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337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188</v>
      </c>
      <c r="J16">
        <v>93</v>
      </c>
      <c r="K16">
        <v>86</v>
      </c>
      <c r="L16">
        <v>4</v>
      </c>
      <c r="M16" s="2">
        <v>371</v>
      </c>
      <c r="N16" s="2">
        <f t="shared" si="3"/>
        <v>371</v>
      </c>
    </row>
    <row r="17" spans="1:14" x14ac:dyDescent="0.25">
      <c r="A17" s="5" t="s">
        <v>20</v>
      </c>
      <c r="B17" s="6"/>
      <c r="D17" s="9">
        <f>SUM(D15:D16)</f>
        <v>61</v>
      </c>
      <c r="E17" s="9">
        <f t="shared" ref="E17:N17" si="4">SUM(E15:E16)</f>
        <v>44</v>
      </c>
      <c r="F17" s="9">
        <f t="shared" si="4"/>
        <v>31</v>
      </c>
      <c r="G17" s="9">
        <f t="shared" si="4"/>
        <v>38</v>
      </c>
      <c r="H17" s="9">
        <f t="shared" si="4"/>
        <v>163</v>
      </c>
      <c r="I17" s="9">
        <f t="shared" si="4"/>
        <v>188</v>
      </c>
      <c r="J17" s="9">
        <f t="shared" si="4"/>
        <v>93</v>
      </c>
      <c r="K17" s="9">
        <f t="shared" si="4"/>
        <v>86</v>
      </c>
      <c r="L17" s="9">
        <f t="shared" si="4"/>
        <v>4</v>
      </c>
      <c r="M17" s="9">
        <f t="shared" si="4"/>
        <v>371</v>
      </c>
      <c r="N17" s="9">
        <f t="shared" si="4"/>
        <v>708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69</v>
      </c>
      <c r="E19">
        <v>39</v>
      </c>
      <c r="F19">
        <v>10</v>
      </c>
      <c r="G19">
        <v>32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302</v>
      </c>
    </row>
    <row r="20" spans="1:14" x14ac:dyDescent="0.25">
      <c r="A20" s="7" t="s">
        <v>36</v>
      </c>
      <c r="B20" s="14">
        <v>11</v>
      </c>
      <c r="D20">
        <v>77</v>
      </c>
      <c r="E20">
        <v>77</v>
      </c>
      <c r="F20">
        <v>40</v>
      </c>
      <c r="G20">
        <v>59</v>
      </c>
      <c r="H20">
        <v>173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426</v>
      </c>
    </row>
    <row r="21" spans="1:14" x14ac:dyDescent="0.25">
      <c r="A21" s="7" t="s">
        <v>31</v>
      </c>
      <c r="B21" s="14">
        <v>2</v>
      </c>
      <c r="D21">
        <v>67</v>
      </c>
      <c r="E21">
        <v>94</v>
      </c>
      <c r="F21">
        <v>28</v>
      </c>
      <c r="G21">
        <v>59</v>
      </c>
      <c r="H21">
        <v>134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382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226</v>
      </c>
      <c r="J22">
        <v>113</v>
      </c>
      <c r="K22">
        <v>93</v>
      </c>
      <c r="L22">
        <v>21</v>
      </c>
      <c r="M22" s="2">
        <f>SUM(I22:L22)</f>
        <v>453</v>
      </c>
      <c r="N22" s="2">
        <f>SUM(D22:L22)</f>
        <v>453</v>
      </c>
    </row>
    <row r="23" spans="1:14" x14ac:dyDescent="0.25">
      <c r="A23" s="17" t="s">
        <v>34</v>
      </c>
      <c r="B23" s="27">
        <v>4</v>
      </c>
      <c r="D23">
        <v>0</v>
      </c>
      <c r="E23">
        <v>1</v>
      </c>
      <c r="F23">
        <v>0</v>
      </c>
      <c r="G23">
        <v>1</v>
      </c>
      <c r="H23">
        <v>5</v>
      </c>
      <c r="I23">
        <v>242</v>
      </c>
      <c r="J23">
        <v>103</v>
      </c>
      <c r="K23">
        <v>115</v>
      </c>
      <c r="L23">
        <v>22</v>
      </c>
      <c r="M23" s="2">
        <f>SUM(I23:L23)</f>
        <v>482</v>
      </c>
      <c r="N23" s="2">
        <f>SUM(D23:L23)</f>
        <v>489</v>
      </c>
    </row>
    <row r="24" spans="1:14" x14ac:dyDescent="0.25">
      <c r="A24" s="4" t="s">
        <v>37</v>
      </c>
      <c r="B24" s="14">
        <v>5</v>
      </c>
      <c r="D24">
        <v>67</v>
      </c>
      <c r="E24">
        <v>92</v>
      </c>
      <c r="F24">
        <v>27</v>
      </c>
      <c r="G24">
        <v>75</v>
      </c>
      <c r="H24">
        <v>147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408</v>
      </c>
    </row>
    <row r="25" spans="1:14" x14ac:dyDescent="0.25">
      <c r="A25" s="4" t="s">
        <v>30</v>
      </c>
      <c r="B25" s="14">
        <v>6</v>
      </c>
      <c r="D25">
        <v>85</v>
      </c>
      <c r="E25">
        <v>73</v>
      </c>
      <c r="F25">
        <v>26</v>
      </c>
      <c r="G25">
        <v>65</v>
      </c>
      <c r="H25">
        <v>159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408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10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365</v>
      </c>
      <c r="E28" s="9">
        <f t="shared" si="7"/>
        <v>376</v>
      </c>
      <c r="F28" s="9">
        <f t="shared" si="7"/>
        <v>131</v>
      </c>
      <c r="G28" s="9">
        <f t="shared" si="7"/>
        <v>291</v>
      </c>
      <c r="H28" s="9">
        <f t="shared" si="7"/>
        <v>780</v>
      </c>
      <c r="I28" s="9">
        <f t="shared" si="7"/>
        <v>468</v>
      </c>
      <c r="J28" s="9">
        <f t="shared" si="7"/>
        <v>216</v>
      </c>
      <c r="K28" s="9">
        <f t="shared" si="7"/>
        <v>208</v>
      </c>
      <c r="L28" s="9">
        <f t="shared" si="7"/>
        <v>43</v>
      </c>
      <c r="M28" s="9">
        <f t="shared" si="7"/>
        <v>935</v>
      </c>
      <c r="N28" s="9">
        <f t="shared" si="7"/>
        <v>2878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426</v>
      </c>
      <c r="E30" s="9">
        <f>SUM(E13+E17+E28)</f>
        <v>420</v>
      </c>
      <c r="F30" s="9">
        <f>SUM(F13+F17+F28)</f>
        <v>162</v>
      </c>
      <c r="G30" s="9">
        <f>SUM(G13+G17+G28)</f>
        <v>329</v>
      </c>
      <c r="H30" s="9">
        <f t="shared" ref="H30:M30" si="8">SUM(H10+H13+H17+H28)</f>
        <v>948</v>
      </c>
      <c r="I30" s="9">
        <f t="shared" si="8"/>
        <v>656</v>
      </c>
      <c r="J30" s="9">
        <f t="shared" si="8"/>
        <v>309</v>
      </c>
      <c r="K30" s="9">
        <f t="shared" si="8"/>
        <v>294</v>
      </c>
      <c r="L30" s="9">
        <f t="shared" si="8"/>
        <v>48</v>
      </c>
      <c r="M30" s="9">
        <f t="shared" si="8"/>
        <v>1307</v>
      </c>
      <c r="N30" s="9">
        <f>SUM(D30:L30)</f>
        <v>3592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30.5</v>
      </c>
      <c r="E36" s="2">
        <f t="shared" si="12"/>
        <v>22</v>
      </c>
      <c r="F36" s="2">
        <f t="shared" si="12"/>
        <v>15.5</v>
      </c>
      <c r="G36" s="2">
        <f t="shared" si="12"/>
        <v>19</v>
      </c>
      <c r="H36" s="2">
        <f t="shared" si="12"/>
        <v>81.5</v>
      </c>
      <c r="I36" s="2">
        <f t="shared" si="12"/>
        <v>94</v>
      </c>
      <c r="J36" s="2">
        <f t="shared" si="12"/>
        <v>46.5</v>
      </c>
      <c r="K36" s="2">
        <f t="shared" si="12"/>
        <v>43</v>
      </c>
      <c r="L36" s="2">
        <f t="shared" si="12"/>
        <v>2</v>
      </c>
      <c r="M36" s="2">
        <f t="shared" si="12"/>
        <v>185.5</v>
      </c>
      <c r="N36" s="2">
        <f t="shared" si="12"/>
        <v>354</v>
      </c>
    </row>
    <row r="37" spans="1:14" x14ac:dyDescent="0.25">
      <c r="A37" s="8" t="s">
        <v>24</v>
      </c>
      <c r="B37" s="8"/>
      <c r="D37" s="13">
        <f t="shared" ref="D37:N37" si="13">IF(D30&gt;0,D17/D30,0)</f>
        <v>0.14319248826291081</v>
      </c>
      <c r="E37" s="13">
        <f t="shared" si="13"/>
        <v>0.10476190476190476</v>
      </c>
      <c r="F37" s="13">
        <f t="shared" si="13"/>
        <v>0.19135802469135801</v>
      </c>
      <c r="G37" s="13">
        <f t="shared" si="13"/>
        <v>0.11550151975683891</v>
      </c>
      <c r="H37" s="13">
        <f t="shared" si="13"/>
        <v>0.1719409282700422</v>
      </c>
      <c r="I37" s="13">
        <f t="shared" si="13"/>
        <v>0.28658536585365851</v>
      </c>
      <c r="J37" s="13">
        <f t="shared" si="13"/>
        <v>0.30097087378640774</v>
      </c>
      <c r="K37" s="13">
        <f t="shared" si="13"/>
        <v>0.29251700680272108</v>
      </c>
      <c r="L37" s="13">
        <f t="shared" si="13"/>
        <v>8.3333333333333329E-2</v>
      </c>
      <c r="M37" s="13">
        <f t="shared" si="13"/>
        <v>0.28385615914307577</v>
      </c>
      <c r="N37" s="13">
        <f t="shared" si="13"/>
        <v>0.19710467706013363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40.555555555555557</v>
      </c>
      <c r="E40" s="2">
        <f t="shared" si="15"/>
        <v>41.777777777777779</v>
      </c>
      <c r="F40" s="2">
        <f t="shared" si="15"/>
        <v>14.555555555555555</v>
      </c>
      <c r="G40" s="2">
        <f t="shared" si="15"/>
        <v>32.333333333333336</v>
      </c>
      <c r="H40" s="2">
        <f t="shared" si="15"/>
        <v>86.666666666666671</v>
      </c>
      <c r="I40" s="2">
        <f t="shared" si="15"/>
        <v>52</v>
      </c>
      <c r="J40" s="2">
        <f t="shared" si="15"/>
        <v>24</v>
      </c>
      <c r="K40" s="2">
        <f t="shared" si="15"/>
        <v>23.111111111111111</v>
      </c>
      <c r="L40" s="2">
        <f t="shared" si="15"/>
        <v>4.7777777777777777</v>
      </c>
      <c r="M40" s="2">
        <f t="shared" si="15"/>
        <v>103.88888888888889</v>
      </c>
      <c r="N40" s="2">
        <f t="shared" si="15"/>
        <v>319.77777777777777</v>
      </c>
    </row>
    <row r="41" spans="1:14" x14ac:dyDescent="0.25">
      <c r="A41" s="8" t="s">
        <v>24</v>
      </c>
      <c r="B41" s="8"/>
      <c r="D41" s="13">
        <f>IF(D30&gt;0,D28/D30,0)</f>
        <v>0.85680751173708924</v>
      </c>
      <c r="E41" s="13">
        <f t="shared" ref="E41:N41" si="16">IF(E30&gt;0,E28/E30,0)</f>
        <v>0.89523809523809528</v>
      </c>
      <c r="F41" s="13">
        <f t="shared" si="16"/>
        <v>0.80864197530864201</v>
      </c>
      <c r="G41" s="13">
        <f t="shared" si="16"/>
        <v>0.88449848024316113</v>
      </c>
      <c r="H41" s="13">
        <f t="shared" si="16"/>
        <v>0.82278481012658233</v>
      </c>
      <c r="I41" s="13">
        <f t="shared" si="16"/>
        <v>0.71341463414634143</v>
      </c>
      <c r="J41" s="13">
        <f t="shared" si="16"/>
        <v>0.69902912621359226</v>
      </c>
      <c r="K41" s="13">
        <f t="shared" si="16"/>
        <v>0.70748299319727892</v>
      </c>
      <c r="L41" s="13">
        <f t="shared" si="16"/>
        <v>0.89583333333333337</v>
      </c>
      <c r="M41" s="13">
        <f t="shared" si="16"/>
        <v>0.71537872991583784</v>
      </c>
      <c r="N41" s="13">
        <f t="shared" si="16"/>
        <v>0.80122494432071267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35.5</v>
      </c>
      <c r="E44" s="11">
        <f t="shared" si="18"/>
        <v>35</v>
      </c>
      <c r="F44" s="11">
        <f t="shared" si="18"/>
        <v>13.5</v>
      </c>
      <c r="G44" s="11">
        <f t="shared" si="18"/>
        <v>27.416666666666668</v>
      </c>
      <c r="H44" s="11">
        <f t="shared" si="18"/>
        <v>79</v>
      </c>
      <c r="I44" s="11">
        <f t="shared" si="18"/>
        <v>54.666666666666664</v>
      </c>
      <c r="J44" s="11">
        <f t="shared" si="18"/>
        <v>25.75</v>
      </c>
      <c r="K44" s="11">
        <f t="shared" si="18"/>
        <v>24.5</v>
      </c>
      <c r="L44" s="11">
        <f t="shared" si="18"/>
        <v>4</v>
      </c>
      <c r="M44" s="11">
        <f t="shared" si="18"/>
        <v>108.91666666666667</v>
      </c>
      <c r="N44" s="11">
        <f t="shared" si="18"/>
        <v>299.33333333333331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30.5</v>
      </c>
      <c r="E51">
        <f t="shared" ref="E51:N51" si="20">E36</f>
        <v>22</v>
      </c>
      <c r="F51">
        <f t="shared" si="20"/>
        <v>15.5</v>
      </c>
      <c r="G51">
        <f t="shared" si="20"/>
        <v>19</v>
      </c>
      <c r="H51">
        <f t="shared" si="20"/>
        <v>81.5</v>
      </c>
      <c r="I51">
        <f t="shared" si="20"/>
        <v>94</v>
      </c>
      <c r="J51">
        <f t="shared" si="20"/>
        <v>46.5</v>
      </c>
      <c r="K51">
        <f t="shared" si="20"/>
        <v>43</v>
      </c>
      <c r="L51">
        <f t="shared" si="20"/>
        <v>2</v>
      </c>
      <c r="M51">
        <f t="shared" si="20"/>
        <v>185.5</v>
      </c>
      <c r="N51" s="10">
        <f t="shared" si="20"/>
        <v>354</v>
      </c>
    </row>
    <row r="52" spans="1:14" x14ac:dyDescent="0.25">
      <c r="D52">
        <f>D40</f>
        <v>40.555555555555557</v>
      </c>
      <c r="E52">
        <f t="shared" ref="E52:N52" si="21">E40</f>
        <v>41.777777777777779</v>
      </c>
      <c r="F52">
        <f t="shared" si="21"/>
        <v>14.555555555555555</v>
      </c>
      <c r="G52">
        <f t="shared" si="21"/>
        <v>32.333333333333336</v>
      </c>
      <c r="H52">
        <f t="shared" si="21"/>
        <v>86.666666666666671</v>
      </c>
      <c r="I52">
        <f t="shared" si="21"/>
        <v>52</v>
      </c>
      <c r="J52">
        <f t="shared" si="21"/>
        <v>24</v>
      </c>
      <c r="K52">
        <f t="shared" si="21"/>
        <v>23.111111111111111</v>
      </c>
      <c r="L52">
        <f t="shared" si="21"/>
        <v>4.7777777777777777</v>
      </c>
      <c r="M52">
        <f t="shared" si="21"/>
        <v>103.88888888888889</v>
      </c>
      <c r="N52" s="10">
        <f t="shared" si="21"/>
        <v>319.77777777777777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55</v>
      </c>
      <c r="E9">
        <v>3</v>
      </c>
      <c r="F9">
        <v>3</v>
      </c>
      <c r="G9">
        <v>3</v>
      </c>
      <c r="H9">
        <v>0</v>
      </c>
      <c r="I9">
        <v>1</v>
      </c>
      <c r="J9">
        <v>0</v>
      </c>
      <c r="K9">
        <v>0</v>
      </c>
      <c r="L9">
        <v>0</v>
      </c>
      <c r="M9" s="23">
        <f>SUM(I9:L9)</f>
        <v>1</v>
      </c>
      <c r="N9" s="2">
        <f>SUM(D9:L9)</f>
        <v>65</v>
      </c>
    </row>
    <row r="10" spans="1:14" x14ac:dyDescent="0.25">
      <c r="A10" s="5" t="s">
        <v>16</v>
      </c>
      <c r="B10" s="5"/>
      <c r="D10" s="9">
        <f>SUM(D8:D9)</f>
        <v>55</v>
      </c>
      <c r="E10" s="9">
        <f t="shared" ref="E10:L10" si="0">SUM(E8:E9)</f>
        <v>3</v>
      </c>
      <c r="F10" s="9">
        <f t="shared" si="0"/>
        <v>3</v>
      </c>
      <c r="G10" s="9">
        <f t="shared" si="0"/>
        <v>3</v>
      </c>
      <c r="H10" s="9">
        <f t="shared" si="0"/>
        <v>1</v>
      </c>
      <c r="I10" s="9">
        <f t="shared" si="0"/>
        <v>1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1</v>
      </c>
      <c r="N10" s="9">
        <f>SUM(N8:N9)</f>
        <v>66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85</v>
      </c>
      <c r="E15">
        <v>71</v>
      </c>
      <c r="F15">
        <v>36</v>
      </c>
      <c r="G15">
        <v>56</v>
      </c>
      <c r="H15">
        <v>55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303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171</v>
      </c>
      <c r="J16">
        <v>97</v>
      </c>
      <c r="K16">
        <v>83</v>
      </c>
      <c r="L16">
        <v>12</v>
      </c>
      <c r="M16" s="2">
        <f>SUM(I16:L16)</f>
        <v>363</v>
      </c>
      <c r="N16" s="2">
        <f t="shared" si="3"/>
        <v>363</v>
      </c>
    </row>
    <row r="17" spans="1:14" x14ac:dyDescent="0.25">
      <c r="A17" s="5" t="s">
        <v>20</v>
      </c>
      <c r="B17" s="6"/>
      <c r="D17" s="9">
        <f>SUM(D15:D16)</f>
        <v>85</v>
      </c>
      <c r="E17" s="9">
        <f t="shared" ref="E17:N17" si="4">SUM(E15:E16)</f>
        <v>71</v>
      </c>
      <c r="F17" s="9">
        <f t="shared" si="4"/>
        <v>36</v>
      </c>
      <c r="G17" s="9">
        <f t="shared" si="4"/>
        <v>56</v>
      </c>
      <c r="H17" s="9">
        <f t="shared" si="4"/>
        <v>55</v>
      </c>
      <c r="I17" s="9">
        <f t="shared" si="4"/>
        <v>171</v>
      </c>
      <c r="J17" s="9">
        <f t="shared" si="4"/>
        <v>97</v>
      </c>
      <c r="K17" s="9">
        <f t="shared" si="4"/>
        <v>83</v>
      </c>
      <c r="L17" s="9">
        <f t="shared" si="4"/>
        <v>12</v>
      </c>
      <c r="M17" s="9">
        <f t="shared" si="4"/>
        <v>363</v>
      </c>
      <c r="N17" s="9">
        <f t="shared" si="4"/>
        <v>666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58</v>
      </c>
      <c r="E19">
        <v>50</v>
      </c>
      <c r="F19">
        <v>26</v>
      </c>
      <c r="G19">
        <v>46</v>
      </c>
      <c r="H19">
        <v>165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345</v>
      </c>
    </row>
    <row r="20" spans="1:14" x14ac:dyDescent="0.25">
      <c r="A20" s="7" t="s">
        <v>36</v>
      </c>
      <c r="B20" s="14">
        <v>11</v>
      </c>
      <c r="D20">
        <v>69</v>
      </c>
      <c r="E20">
        <v>93</v>
      </c>
      <c r="F20">
        <v>38</v>
      </c>
      <c r="G20">
        <v>60</v>
      </c>
      <c r="H20">
        <v>170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430</v>
      </c>
    </row>
    <row r="21" spans="1:14" x14ac:dyDescent="0.25">
      <c r="A21" s="7" t="s">
        <v>31</v>
      </c>
      <c r="B21" s="14">
        <v>2</v>
      </c>
      <c r="D21">
        <v>57</v>
      </c>
      <c r="E21">
        <v>63</v>
      </c>
      <c r="F21">
        <v>31</v>
      </c>
      <c r="G21">
        <v>49</v>
      </c>
      <c r="H21">
        <v>116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316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201</v>
      </c>
      <c r="J22">
        <v>98</v>
      </c>
      <c r="K22">
        <v>96</v>
      </c>
      <c r="L22">
        <v>26</v>
      </c>
      <c r="M22" s="2">
        <f>SUM(I22:L22)</f>
        <v>421</v>
      </c>
      <c r="N22" s="2">
        <f t="shared" si="6"/>
        <v>421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5</v>
      </c>
      <c r="I23">
        <v>182</v>
      </c>
      <c r="J23">
        <v>107</v>
      </c>
      <c r="K23">
        <v>100</v>
      </c>
      <c r="L23">
        <v>28</v>
      </c>
      <c r="M23" s="2">
        <f>SUM(I23:L23)</f>
        <v>417</v>
      </c>
      <c r="N23" s="2">
        <f>SUM(D23:L23)</f>
        <v>422</v>
      </c>
    </row>
    <row r="24" spans="1:14" x14ac:dyDescent="0.25">
      <c r="A24" s="4" t="s">
        <v>37</v>
      </c>
      <c r="B24" s="14">
        <v>5</v>
      </c>
      <c r="D24">
        <v>76</v>
      </c>
      <c r="E24">
        <v>59</v>
      </c>
      <c r="F24">
        <v>18</v>
      </c>
      <c r="G24">
        <v>44</v>
      </c>
      <c r="H24">
        <v>167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364</v>
      </c>
    </row>
    <row r="25" spans="1:14" x14ac:dyDescent="0.25">
      <c r="A25" s="4" t="s">
        <v>30</v>
      </c>
      <c r="B25" s="14">
        <v>6</v>
      </c>
      <c r="D25">
        <v>73</v>
      </c>
      <c r="E25">
        <v>55</v>
      </c>
      <c r="F25">
        <v>21</v>
      </c>
      <c r="G25">
        <v>34</v>
      </c>
      <c r="H25">
        <v>147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330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333</v>
      </c>
      <c r="E28" s="9">
        <f t="shared" si="7"/>
        <v>320</v>
      </c>
      <c r="F28" s="9">
        <f t="shared" si="7"/>
        <v>134</v>
      </c>
      <c r="G28" s="9">
        <f t="shared" si="7"/>
        <v>233</v>
      </c>
      <c r="H28" s="9">
        <f t="shared" si="7"/>
        <v>772</v>
      </c>
      <c r="I28" s="9">
        <f t="shared" si="7"/>
        <v>383</v>
      </c>
      <c r="J28" s="9">
        <f t="shared" si="7"/>
        <v>205</v>
      </c>
      <c r="K28" s="9">
        <f t="shared" si="7"/>
        <v>196</v>
      </c>
      <c r="L28" s="9">
        <f t="shared" si="7"/>
        <v>54</v>
      </c>
      <c r="M28" s="9">
        <f t="shared" si="7"/>
        <v>838</v>
      </c>
      <c r="N28" s="9">
        <f t="shared" si="7"/>
        <v>2630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418</v>
      </c>
      <c r="E30" s="9">
        <f>SUM(E13+E17+E28)</f>
        <v>391</v>
      </c>
      <c r="F30" s="9">
        <f>SUM(F13+F17+F28)</f>
        <v>170</v>
      </c>
      <c r="G30" s="9">
        <f>SUM(G13+G17+G28)</f>
        <v>289</v>
      </c>
      <c r="H30" s="9">
        <f t="shared" ref="H30:M30" si="8">SUM(H10+H13+H17+H28)</f>
        <v>828</v>
      </c>
      <c r="I30" s="9">
        <f t="shared" si="8"/>
        <v>555</v>
      </c>
      <c r="J30" s="9">
        <f t="shared" si="8"/>
        <v>302</v>
      </c>
      <c r="K30" s="9">
        <f t="shared" si="8"/>
        <v>279</v>
      </c>
      <c r="L30" s="9">
        <f t="shared" si="8"/>
        <v>66</v>
      </c>
      <c r="M30" s="9">
        <f t="shared" si="8"/>
        <v>1202</v>
      </c>
      <c r="N30" s="9">
        <f>SUM(D30:L30)</f>
        <v>3298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42.5</v>
      </c>
      <c r="E36" s="2">
        <f t="shared" si="12"/>
        <v>35.5</v>
      </c>
      <c r="F36" s="2">
        <f t="shared" si="12"/>
        <v>18</v>
      </c>
      <c r="G36" s="2">
        <f t="shared" si="12"/>
        <v>28</v>
      </c>
      <c r="H36" s="2">
        <f t="shared" si="12"/>
        <v>27.5</v>
      </c>
      <c r="I36" s="2">
        <f t="shared" si="12"/>
        <v>85.5</v>
      </c>
      <c r="J36" s="2">
        <f t="shared" si="12"/>
        <v>48.5</v>
      </c>
      <c r="K36" s="2">
        <f t="shared" si="12"/>
        <v>41.5</v>
      </c>
      <c r="L36" s="2">
        <f t="shared" si="12"/>
        <v>6</v>
      </c>
      <c r="M36" s="2">
        <f t="shared" si="12"/>
        <v>181.5</v>
      </c>
      <c r="N36" s="2">
        <f t="shared" si="12"/>
        <v>333</v>
      </c>
    </row>
    <row r="37" spans="1:14" x14ac:dyDescent="0.25">
      <c r="A37" s="8" t="s">
        <v>24</v>
      </c>
      <c r="B37" s="8"/>
      <c r="D37" s="13">
        <f t="shared" ref="D37:N37" si="13">IF(D30&gt;0,D17/D30,0)</f>
        <v>0.20334928229665072</v>
      </c>
      <c r="E37" s="13">
        <f t="shared" si="13"/>
        <v>0.1815856777493606</v>
      </c>
      <c r="F37" s="13">
        <f t="shared" si="13"/>
        <v>0.21176470588235294</v>
      </c>
      <c r="G37" s="13">
        <f t="shared" si="13"/>
        <v>0.19377162629757785</v>
      </c>
      <c r="H37" s="13">
        <f t="shared" si="13"/>
        <v>6.6425120772946863E-2</v>
      </c>
      <c r="I37" s="13">
        <f t="shared" si="13"/>
        <v>0.30810810810810813</v>
      </c>
      <c r="J37" s="13">
        <f t="shared" si="13"/>
        <v>0.32119205298013243</v>
      </c>
      <c r="K37" s="13">
        <f t="shared" si="13"/>
        <v>0.29749103942652327</v>
      </c>
      <c r="L37" s="13">
        <f t="shared" si="13"/>
        <v>0.18181818181818182</v>
      </c>
      <c r="M37" s="13">
        <f t="shared" si="13"/>
        <v>0.30199667221297838</v>
      </c>
      <c r="N37" s="13">
        <f t="shared" si="13"/>
        <v>0.20194057004244997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1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</v>
      </c>
      <c r="E40" s="2">
        <f t="shared" si="15"/>
        <v>35.555555555555557</v>
      </c>
      <c r="F40" s="2">
        <f t="shared" si="15"/>
        <v>14.888888888888889</v>
      </c>
      <c r="G40" s="2">
        <f t="shared" si="15"/>
        <v>25.888888888888889</v>
      </c>
      <c r="H40" s="2">
        <f t="shared" si="15"/>
        <v>85.777777777777771</v>
      </c>
      <c r="I40" s="2">
        <f t="shared" si="15"/>
        <v>42.555555555555557</v>
      </c>
      <c r="J40" s="2">
        <f t="shared" si="15"/>
        <v>22.777777777777779</v>
      </c>
      <c r="K40" s="2">
        <f t="shared" si="15"/>
        <v>21.777777777777779</v>
      </c>
      <c r="L40" s="2">
        <f t="shared" si="15"/>
        <v>6</v>
      </c>
      <c r="M40" s="2">
        <f t="shared" si="15"/>
        <v>93.111111111111114</v>
      </c>
      <c r="N40" s="2">
        <f t="shared" si="15"/>
        <v>292.22222222222223</v>
      </c>
    </row>
    <row r="41" spans="1:14" x14ac:dyDescent="0.25">
      <c r="A41" s="8" t="s">
        <v>24</v>
      </c>
      <c r="B41" s="8"/>
      <c r="D41" s="13">
        <f>IF(D30&gt;0,D28/D30,0)</f>
        <v>0.79665071770334928</v>
      </c>
      <c r="E41" s="13">
        <f t="shared" ref="E41:N41" si="16">IF(E30&gt;0,E28/E30,0)</f>
        <v>0.81841432225063937</v>
      </c>
      <c r="F41" s="13">
        <f t="shared" si="16"/>
        <v>0.78823529411764703</v>
      </c>
      <c r="G41" s="13">
        <f t="shared" si="16"/>
        <v>0.80622837370242217</v>
      </c>
      <c r="H41" s="13">
        <f t="shared" si="16"/>
        <v>0.93236714975845414</v>
      </c>
      <c r="I41" s="13">
        <f t="shared" si="16"/>
        <v>0.69009009009009004</v>
      </c>
      <c r="J41" s="13">
        <f t="shared" si="16"/>
        <v>0.67880794701986757</v>
      </c>
      <c r="K41" s="13">
        <f t="shared" si="16"/>
        <v>0.70250896057347667</v>
      </c>
      <c r="L41" s="13">
        <f t="shared" si="16"/>
        <v>0.81818181818181823</v>
      </c>
      <c r="M41" s="13">
        <f t="shared" si="16"/>
        <v>0.69717138103161402</v>
      </c>
      <c r="N41" s="13">
        <f t="shared" si="16"/>
        <v>0.79745300181928447</v>
      </c>
    </row>
    <row r="42" spans="1:14" x14ac:dyDescent="0.25">
      <c r="A42" s="5" t="s">
        <v>25</v>
      </c>
      <c r="B42" s="5"/>
      <c r="D42" s="2">
        <f>RANK(D40,D$50:D$52)</f>
        <v>2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2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34.833333333333336</v>
      </c>
      <c r="E44" s="11">
        <f t="shared" si="18"/>
        <v>32.583333333333336</v>
      </c>
      <c r="F44" s="11">
        <f t="shared" si="18"/>
        <v>14.166666666666666</v>
      </c>
      <c r="G44" s="11">
        <f t="shared" si="18"/>
        <v>24.083333333333332</v>
      </c>
      <c r="H44" s="11">
        <f t="shared" si="18"/>
        <v>69</v>
      </c>
      <c r="I44" s="11">
        <f t="shared" si="18"/>
        <v>46.25</v>
      </c>
      <c r="J44" s="11">
        <f t="shared" si="18"/>
        <v>25.166666666666668</v>
      </c>
      <c r="K44" s="11">
        <f t="shared" si="18"/>
        <v>23.25</v>
      </c>
      <c r="L44" s="11">
        <f t="shared" si="18"/>
        <v>5.5</v>
      </c>
      <c r="M44" s="11">
        <f t="shared" si="18"/>
        <v>100.16666666666667</v>
      </c>
      <c r="N44" s="11">
        <f t="shared" si="18"/>
        <v>274.83333333333331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42.5</v>
      </c>
      <c r="E51">
        <f t="shared" ref="E51:N51" si="20">E36</f>
        <v>35.5</v>
      </c>
      <c r="F51">
        <f t="shared" si="20"/>
        <v>18</v>
      </c>
      <c r="G51">
        <f t="shared" si="20"/>
        <v>28</v>
      </c>
      <c r="H51">
        <f t="shared" si="20"/>
        <v>27.5</v>
      </c>
      <c r="I51">
        <f t="shared" si="20"/>
        <v>85.5</v>
      </c>
      <c r="J51">
        <f t="shared" si="20"/>
        <v>48.5</v>
      </c>
      <c r="K51">
        <f t="shared" si="20"/>
        <v>41.5</v>
      </c>
      <c r="L51">
        <f t="shared" si="20"/>
        <v>6</v>
      </c>
      <c r="M51">
        <f t="shared" si="20"/>
        <v>181.5</v>
      </c>
      <c r="N51" s="10">
        <f t="shared" si="20"/>
        <v>333</v>
      </c>
    </row>
    <row r="52" spans="1:14" x14ac:dyDescent="0.25">
      <c r="D52">
        <f>D40</f>
        <v>37</v>
      </c>
      <c r="E52">
        <f t="shared" ref="E52:N52" si="21">E40</f>
        <v>35.555555555555557</v>
      </c>
      <c r="F52">
        <f t="shared" si="21"/>
        <v>14.888888888888889</v>
      </c>
      <c r="G52">
        <f t="shared" si="21"/>
        <v>25.888888888888889</v>
      </c>
      <c r="H52">
        <f t="shared" si="21"/>
        <v>85.777777777777771</v>
      </c>
      <c r="I52">
        <f t="shared" si="21"/>
        <v>42.555555555555557</v>
      </c>
      <c r="J52">
        <f t="shared" si="21"/>
        <v>22.777777777777779</v>
      </c>
      <c r="K52">
        <f t="shared" si="21"/>
        <v>21.777777777777779</v>
      </c>
      <c r="L52">
        <f t="shared" si="21"/>
        <v>6</v>
      </c>
      <c r="M52">
        <f t="shared" si="21"/>
        <v>93.111111111111114</v>
      </c>
      <c r="N52" s="10">
        <f t="shared" si="21"/>
        <v>292.22222222222223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2024-09-23T21:31:16Z</dcterms:modified>
</cp:coreProperties>
</file>