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REPORTS\Reports\2023-2024 Reports\Judicial Report\New Cases Assigned by Judge\"/>
    </mc:Choice>
  </mc:AlternateContent>
  <bookViews>
    <workbookView xWindow="0" yWindow="0" windowWidth="2160" windowHeight="0" activeTab="6"/>
  </bookViews>
  <sheets>
    <sheet name="January" sheetId="1" r:id="rId1"/>
    <sheet name="February" sheetId="14" r:id="rId2"/>
    <sheet name="March" sheetId="15" r:id="rId3"/>
    <sheet name="April" sheetId="16" r:id="rId4"/>
    <sheet name="May" sheetId="17" r:id="rId5"/>
    <sheet name="June" sheetId="18" r:id="rId6"/>
    <sheet name="July" sheetId="19" r:id="rId7"/>
    <sheet name="August" sheetId="20" r:id="rId8"/>
    <sheet name="September" sheetId="21" r:id="rId9"/>
    <sheet name="October" sheetId="22" r:id="rId10"/>
    <sheet name="November" sheetId="23" r:id="rId11"/>
    <sheet name="December" sheetId="25" r:id="rId12"/>
    <sheet name="Summary" sheetId="13" r:id="rId13"/>
  </sheets>
  <definedNames>
    <definedName name="YR">Summary!$A$3</definedName>
  </definedNames>
  <calcPr calcId="162913"/>
</workbook>
</file>

<file path=xl/calcChain.xml><?xml version="1.0" encoding="utf-8"?>
<calcChain xmlns="http://schemas.openxmlformats.org/spreadsheetml/2006/main">
  <c r="N22" i="19" l="1"/>
  <c r="M24" i="15" l="1"/>
  <c r="L27" i="13" l="1"/>
  <c r="K27" i="13"/>
  <c r="J27" i="13"/>
  <c r="I27" i="13"/>
  <c r="H27" i="13"/>
  <c r="G27" i="13"/>
  <c r="F27" i="13"/>
  <c r="E27" i="13"/>
  <c r="D27" i="13"/>
  <c r="L26" i="13"/>
  <c r="K26" i="13"/>
  <c r="J26" i="13"/>
  <c r="I26" i="13"/>
  <c r="H26" i="13"/>
  <c r="G26" i="13"/>
  <c r="F26" i="13"/>
  <c r="E26" i="13"/>
  <c r="D26" i="13"/>
  <c r="L25" i="13"/>
  <c r="K25" i="13"/>
  <c r="J25" i="13"/>
  <c r="I25" i="13"/>
  <c r="H25" i="13"/>
  <c r="G25" i="13"/>
  <c r="F25" i="13"/>
  <c r="E25" i="13"/>
  <c r="D25" i="13"/>
  <c r="L24" i="13"/>
  <c r="K24" i="13"/>
  <c r="J24" i="13"/>
  <c r="H24" i="13"/>
  <c r="I24" i="13"/>
  <c r="G24" i="13"/>
  <c r="F24" i="13"/>
  <c r="E24" i="13"/>
  <c r="D24" i="13"/>
  <c r="L23" i="13"/>
  <c r="K23" i="13"/>
  <c r="J23" i="13"/>
  <c r="I23" i="13"/>
  <c r="H23" i="13"/>
  <c r="G23" i="13"/>
  <c r="F23" i="13"/>
  <c r="E23" i="13"/>
  <c r="D23" i="13"/>
  <c r="L22" i="13"/>
  <c r="K22" i="13"/>
  <c r="J22" i="13"/>
  <c r="I22" i="13"/>
  <c r="H22" i="13"/>
  <c r="G22" i="13"/>
  <c r="F22" i="13"/>
  <c r="E22" i="13"/>
  <c r="D22" i="13"/>
  <c r="G30" i="25"/>
  <c r="F30" i="25"/>
  <c r="E30" i="25"/>
  <c r="D30" i="25"/>
  <c r="G30" i="23"/>
  <c r="F30" i="23"/>
  <c r="E30" i="23"/>
  <c r="D30" i="23"/>
  <c r="G30" i="22"/>
  <c r="F30" i="22"/>
  <c r="E30" i="22"/>
  <c r="D30" i="22"/>
  <c r="G30" i="21"/>
  <c r="F30" i="21"/>
  <c r="E30" i="21"/>
  <c r="D30" i="21"/>
  <c r="G30" i="20"/>
  <c r="F30" i="20"/>
  <c r="E30" i="20"/>
  <c r="D30" i="20"/>
  <c r="G30" i="1"/>
  <c r="F30" i="1"/>
  <c r="E30" i="1"/>
  <c r="D30" i="1"/>
  <c r="M21" i="13" l="1"/>
  <c r="L21" i="13"/>
  <c r="K21" i="13"/>
  <c r="J21" i="13"/>
  <c r="I21" i="13"/>
  <c r="H21" i="13"/>
  <c r="G21" i="13"/>
  <c r="F21" i="13"/>
  <c r="E21" i="13"/>
  <c r="D21" i="13"/>
  <c r="M30" i="25"/>
  <c r="L30" i="25"/>
  <c r="K30" i="25"/>
  <c r="J30" i="25"/>
  <c r="I30" i="25"/>
  <c r="A2" i="25"/>
  <c r="M30" i="23"/>
  <c r="L30" i="23"/>
  <c r="K30" i="23"/>
  <c r="J30" i="23"/>
  <c r="I30" i="23"/>
  <c r="M16" i="23"/>
  <c r="A2" i="23"/>
  <c r="M30" i="22"/>
  <c r="L30" i="22"/>
  <c r="K30" i="22"/>
  <c r="J30" i="22"/>
  <c r="I30" i="22"/>
  <c r="A2" i="22"/>
  <c r="M30" i="21"/>
  <c r="L30" i="21"/>
  <c r="K30" i="21"/>
  <c r="J30" i="21"/>
  <c r="I30" i="21"/>
  <c r="H30" i="21"/>
  <c r="A2" i="21"/>
  <c r="M30" i="20"/>
  <c r="L30" i="20"/>
  <c r="K30" i="20"/>
  <c r="J30" i="20"/>
  <c r="I30" i="20"/>
  <c r="N21" i="20"/>
  <c r="M21" i="20"/>
  <c r="A2" i="20"/>
  <c r="N21" i="19"/>
  <c r="M21" i="19"/>
  <c r="A2" i="19"/>
  <c r="N21" i="18"/>
  <c r="M21" i="18"/>
  <c r="A2" i="18"/>
  <c r="N21" i="17"/>
  <c r="M21" i="17"/>
  <c r="A2" i="17"/>
  <c r="N21" i="16"/>
  <c r="M21" i="16"/>
  <c r="A2" i="16"/>
  <c r="N21" i="15"/>
  <c r="M21" i="15"/>
  <c r="M16" i="15"/>
  <c r="A2" i="15"/>
  <c r="M25" i="14"/>
  <c r="N21" i="14"/>
  <c r="M21" i="14"/>
  <c r="A2" i="14"/>
  <c r="L28" i="1"/>
  <c r="N21" i="1"/>
  <c r="M21" i="1"/>
  <c r="N21" i="13" l="1"/>
  <c r="A2" i="1"/>
  <c r="N22" i="23" l="1"/>
  <c r="M22" i="23"/>
  <c r="M24" i="22" l="1"/>
  <c r="M22" i="22"/>
  <c r="M16" i="22"/>
  <c r="N21" i="25" l="1"/>
  <c r="M21" i="25"/>
  <c r="N21" i="23"/>
  <c r="M21" i="23"/>
  <c r="N21" i="22"/>
  <c r="M21" i="22"/>
  <c r="M22" i="21"/>
  <c r="N21" i="21"/>
  <c r="M21" i="21"/>
  <c r="L28" i="20" l="1"/>
  <c r="K28" i="20"/>
  <c r="J28" i="20"/>
  <c r="I28" i="20"/>
  <c r="G28" i="20"/>
  <c r="F28" i="20"/>
  <c r="E28" i="20"/>
  <c r="D28" i="20"/>
  <c r="H28" i="20"/>
  <c r="M24" i="20"/>
  <c r="M22" i="20"/>
  <c r="M16" i="20"/>
  <c r="M22" i="19" l="1"/>
  <c r="L28" i="19"/>
  <c r="K28" i="19"/>
  <c r="J28" i="19"/>
  <c r="I28" i="19"/>
  <c r="H28" i="19"/>
  <c r="G28" i="19"/>
  <c r="F28" i="19"/>
  <c r="F40" i="19" s="1"/>
  <c r="E28" i="19"/>
  <c r="E40" i="19" s="1"/>
  <c r="D28" i="19"/>
  <c r="D40" i="19" s="1"/>
  <c r="M26" i="17" l="1"/>
  <c r="N26" i="17"/>
  <c r="N25" i="17"/>
  <c r="N25" i="15" l="1"/>
  <c r="N9" i="15"/>
  <c r="M25" i="15"/>
  <c r="M23" i="15"/>
  <c r="M24" i="19" l="1"/>
  <c r="N24" i="19"/>
  <c r="N24" i="15"/>
  <c r="M24" i="14"/>
  <c r="N24" i="14"/>
  <c r="D20" i="13" l="1"/>
  <c r="E20" i="13"/>
  <c r="F20" i="13"/>
  <c r="G20" i="13"/>
  <c r="H20" i="13"/>
  <c r="I20" i="13"/>
  <c r="J20" i="13"/>
  <c r="K20" i="13"/>
  <c r="L20" i="13"/>
  <c r="E19" i="13"/>
  <c r="F19" i="13"/>
  <c r="G19" i="13"/>
  <c r="H19" i="13"/>
  <c r="I19" i="13"/>
  <c r="J19" i="13"/>
  <c r="K19" i="13"/>
  <c r="L19" i="13"/>
  <c r="D19" i="13"/>
  <c r="D16" i="13"/>
  <c r="E16" i="13"/>
  <c r="F16" i="13"/>
  <c r="G16" i="13"/>
  <c r="H16" i="13"/>
  <c r="I16" i="13"/>
  <c r="J16" i="13"/>
  <c r="K16" i="13"/>
  <c r="L16" i="13"/>
  <c r="E15" i="13"/>
  <c r="F15" i="13"/>
  <c r="G15" i="13"/>
  <c r="H15" i="13"/>
  <c r="I15" i="13"/>
  <c r="J15" i="13"/>
  <c r="K15" i="13"/>
  <c r="L15" i="13"/>
  <c r="D15" i="13"/>
  <c r="E12" i="13"/>
  <c r="F12" i="13"/>
  <c r="G12" i="13"/>
  <c r="H12" i="13"/>
  <c r="I12" i="13"/>
  <c r="J12" i="13"/>
  <c r="K12" i="13"/>
  <c r="L12" i="13"/>
  <c r="D12" i="13"/>
  <c r="E9" i="13"/>
  <c r="F9" i="13"/>
  <c r="G9" i="13"/>
  <c r="H9" i="13"/>
  <c r="I9" i="13"/>
  <c r="J9" i="13"/>
  <c r="K9" i="13"/>
  <c r="L9" i="13"/>
  <c r="D9" i="13"/>
  <c r="E8" i="13"/>
  <c r="F8" i="13"/>
  <c r="G8" i="13"/>
  <c r="H8" i="13"/>
  <c r="I8" i="13"/>
  <c r="J8" i="13"/>
  <c r="K8" i="13"/>
  <c r="L8" i="13"/>
  <c r="D8" i="13"/>
  <c r="L28" i="25"/>
  <c r="L40" i="25" s="1"/>
  <c r="K28" i="25"/>
  <c r="K40" i="25" s="1"/>
  <c r="J28" i="25"/>
  <c r="J40" i="25" s="1"/>
  <c r="I28" i="25"/>
  <c r="I40" i="25" s="1"/>
  <c r="H28" i="25"/>
  <c r="H40" i="25" s="1"/>
  <c r="G28" i="25"/>
  <c r="G40" i="25" s="1"/>
  <c r="F28" i="25"/>
  <c r="F40" i="25" s="1"/>
  <c r="E28" i="25"/>
  <c r="E40" i="25" s="1"/>
  <c r="D28" i="25"/>
  <c r="D40" i="25" s="1"/>
  <c r="N23" i="25"/>
  <c r="M23" i="25"/>
  <c r="N27" i="25"/>
  <c r="M27" i="25"/>
  <c r="N26" i="25"/>
  <c r="M26" i="25"/>
  <c r="N25" i="25"/>
  <c r="M25" i="25"/>
  <c r="N24" i="25"/>
  <c r="M24" i="25"/>
  <c r="N22" i="25"/>
  <c r="M22" i="25"/>
  <c r="N20" i="25"/>
  <c r="M20" i="25"/>
  <c r="N19" i="25"/>
  <c r="M19" i="25"/>
  <c r="L17" i="25"/>
  <c r="L36" i="25" s="1"/>
  <c r="K17" i="25"/>
  <c r="K36" i="25" s="1"/>
  <c r="J17" i="25"/>
  <c r="J36" i="25" s="1"/>
  <c r="I17" i="25"/>
  <c r="I36" i="25" s="1"/>
  <c r="H17" i="25"/>
  <c r="H36" i="25" s="1"/>
  <c r="G17" i="25"/>
  <c r="G36" i="25" s="1"/>
  <c r="F17" i="25"/>
  <c r="F36" i="25" s="1"/>
  <c r="E17" i="25"/>
  <c r="E36" i="25" s="1"/>
  <c r="D17" i="25"/>
  <c r="D36" i="25" s="1"/>
  <c r="N16" i="25"/>
  <c r="M16" i="25"/>
  <c r="N15" i="25"/>
  <c r="M15" i="25"/>
  <c r="L13" i="25"/>
  <c r="K13" i="25"/>
  <c r="J13" i="25"/>
  <c r="I13" i="25"/>
  <c r="H13" i="25"/>
  <c r="G13" i="25"/>
  <c r="F13" i="25"/>
  <c r="E13" i="25"/>
  <c r="D13" i="25"/>
  <c r="N13" i="25"/>
  <c r="M13" i="25"/>
  <c r="L10" i="25"/>
  <c r="K10" i="25"/>
  <c r="J10" i="25"/>
  <c r="I10" i="25"/>
  <c r="H10" i="25"/>
  <c r="G10" i="25"/>
  <c r="F10" i="25"/>
  <c r="E10" i="25"/>
  <c r="D10" i="25"/>
  <c r="N9" i="25"/>
  <c r="M9" i="25"/>
  <c r="N8" i="25"/>
  <c r="M8" i="25"/>
  <c r="L28" i="23"/>
  <c r="L40" i="23" s="1"/>
  <c r="K28" i="23"/>
  <c r="K40" i="23" s="1"/>
  <c r="J28" i="23"/>
  <c r="J40" i="23" s="1"/>
  <c r="I28" i="23"/>
  <c r="I40" i="23" s="1"/>
  <c r="H28" i="23"/>
  <c r="H40" i="23" s="1"/>
  <c r="G28" i="23"/>
  <c r="G40" i="23" s="1"/>
  <c r="F28" i="23"/>
  <c r="F40" i="23" s="1"/>
  <c r="E28" i="23"/>
  <c r="E40" i="23" s="1"/>
  <c r="D28" i="23"/>
  <c r="D40" i="23" s="1"/>
  <c r="N23" i="23"/>
  <c r="M23" i="23"/>
  <c r="N27" i="23"/>
  <c r="M27" i="23"/>
  <c r="N26" i="23"/>
  <c r="M26" i="23"/>
  <c r="N25" i="23"/>
  <c r="M25" i="23"/>
  <c r="N24" i="23"/>
  <c r="M24" i="23"/>
  <c r="N20" i="23"/>
  <c r="M20" i="23"/>
  <c r="N19" i="23"/>
  <c r="M19" i="23"/>
  <c r="L17" i="23"/>
  <c r="L36" i="23" s="1"/>
  <c r="K17" i="23"/>
  <c r="K36" i="23" s="1"/>
  <c r="J17" i="23"/>
  <c r="J36" i="23" s="1"/>
  <c r="I17" i="23"/>
  <c r="I36" i="23" s="1"/>
  <c r="H17" i="23"/>
  <c r="H36" i="23" s="1"/>
  <c r="G17" i="23"/>
  <c r="G36" i="23" s="1"/>
  <c r="F17" i="23"/>
  <c r="F36" i="23" s="1"/>
  <c r="E17" i="23"/>
  <c r="E36" i="23" s="1"/>
  <c r="D17" i="23"/>
  <c r="D36" i="23" s="1"/>
  <c r="N16" i="23"/>
  <c r="N15" i="23"/>
  <c r="M15" i="23"/>
  <c r="L13" i="23"/>
  <c r="K13" i="23"/>
  <c r="J13" i="23"/>
  <c r="I13" i="23"/>
  <c r="H13" i="23"/>
  <c r="G13" i="23"/>
  <c r="F13" i="23"/>
  <c r="E13" i="23"/>
  <c r="D13" i="23"/>
  <c r="N12" i="23"/>
  <c r="N13" i="23" s="1"/>
  <c r="M12" i="23"/>
  <c r="M13" i="23" s="1"/>
  <c r="L10" i="23"/>
  <c r="K10" i="23"/>
  <c r="J10" i="23"/>
  <c r="I10" i="23"/>
  <c r="H10" i="23"/>
  <c r="G10" i="23"/>
  <c r="F10" i="23"/>
  <c r="E10" i="23"/>
  <c r="D10" i="23"/>
  <c r="N9" i="23"/>
  <c r="M9" i="23"/>
  <c r="N8" i="23"/>
  <c r="M8" i="23"/>
  <c r="L28" i="22"/>
  <c r="L40" i="22" s="1"/>
  <c r="K28" i="22"/>
  <c r="K40" i="22" s="1"/>
  <c r="J28" i="22"/>
  <c r="J40" i="22" s="1"/>
  <c r="I28" i="22"/>
  <c r="I40" i="22" s="1"/>
  <c r="H28" i="22"/>
  <c r="H40" i="22" s="1"/>
  <c r="G28" i="22"/>
  <c r="G40" i="22" s="1"/>
  <c r="F28" i="22"/>
  <c r="F40" i="22" s="1"/>
  <c r="E28" i="22"/>
  <c r="E40" i="22" s="1"/>
  <c r="D28" i="22"/>
  <c r="D40" i="22" s="1"/>
  <c r="N23" i="22"/>
  <c r="M23" i="22"/>
  <c r="N27" i="22"/>
  <c r="M27" i="22"/>
  <c r="N26" i="22"/>
  <c r="M26" i="22"/>
  <c r="N25" i="22"/>
  <c r="M25" i="22"/>
  <c r="N24" i="22"/>
  <c r="N22" i="22"/>
  <c r="N20" i="22"/>
  <c r="M20" i="22"/>
  <c r="N19" i="22"/>
  <c r="M19" i="22"/>
  <c r="L17" i="22"/>
  <c r="L36" i="22" s="1"/>
  <c r="K17" i="22"/>
  <c r="K36" i="22" s="1"/>
  <c r="J17" i="22"/>
  <c r="J36" i="22" s="1"/>
  <c r="I17" i="22"/>
  <c r="I36" i="22" s="1"/>
  <c r="H17" i="22"/>
  <c r="H36" i="22" s="1"/>
  <c r="G17" i="22"/>
  <c r="G36" i="22" s="1"/>
  <c r="F17" i="22"/>
  <c r="F36" i="22" s="1"/>
  <c r="E17" i="22"/>
  <c r="E36" i="22" s="1"/>
  <c r="D17" i="22"/>
  <c r="D36" i="22" s="1"/>
  <c r="N16" i="22"/>
  <c r="N15" i="22"/>
  <c r="M15" i="22"/>
  <c r="L13" i="22"/>
  <c r="K13" i="22"/>
  <c r="J13" i="22"/>
  <c r="I13" i="22"/>
  <c r="H13" i="22"/>
  <c r="G13" i="22"/>
  <c r="F13" i="22"/>
  <c r="E13" i="22"/>
  <c r="D13" i="22"/>
  <c r="N13" i="22"/>
  <c r="M13" i="22"/>
  <c r="L10" i="22"/>
  <c r="K10" i="22"/>
  <c r="J10" i="22"/>
  <c r="I10" i="22"/>
  <c r="H10" i="22"/>
  <c r="G10" i="22"/>
  <c r="F10" i="22"/>
  <c r="E10" i="22"/>
  <c r="D10" i="22"/>
  <c r="N9" i="22"/>
  <c r="M9" i="22"/>
  <c r="N8" i="22"/>
  <c r="M8" i="22"/>
  <c r="L28" i="21"/>
  <c r="L40" i="21" s="1"/>
  <c r="K28" i="21"/>
  <c r="K40" i="21" s="1"/>
  <c r="J28" i="21"/>
  <c r="J40" i="21" s="1"/>
  <c r="I28" i="21"/>
  <c r="I40" i="21" s="1"/>
  <c r="H28" i="21"/>
  <c r="H40" i="21" s="1"/>
  <c r="G28" i="21"/>
  <c r="G40" i="21" s="1"/>
  <c r="F28" i="21"/>
  <c r="F40" i="21" s="1"/>
  <c r="E28" i="21"/>
  <c r="E40" i="21" s="1"/>
  <c r="D28" i="21"/>
  <c r="D40" i="21" s="1"/>
  <c r="N23" i="21"/>
  <c r="M23" i="21"/>
  <c r="N27" i="21"/>
  <c r="M27" i="21"/>
  <c r="N26" i="21"/>
  <c r="M26" i="21"/>
  <c r="N25" i="21"/>
  <c r="M25" i="21"/>
  <c r="N24" i="21"/>
  <c r="M24" i="21"/>
  <c r="N22" i="21"/>
  <c r="N20" i="21"/>
  <c r="M20" i="21"/>
  <c r="N19" i="21"/>
  <c r="M19" i="21"/>
  <c r="L17" i="21"/>
  <c r="L36" i="21" s="1"/>
  <c r="K17" i="21"/>
  <c r="K36" i="21" s="1"/>
  <c r="J17" i="21"/>
  <c r="J36" i="21" s="1"/>
  <c r="I17" i="21"/>
  <c r="I36" i="21" s="1"/>
  <c r="H17" i="21"/>
  <c r="H36" i="21" s="1"/>
  <c r="G17" i="21"/>
  <c r="G36" i="21" s="1"/>
  <c r="F17" i="21"/>
  <c r="F36" i="21" s="1"/>
  <c r="E17" i="21"/>
  <c r="E36" i="21" s="1"/>
  <c r="D17" i="21"/>
  <c r="D36" i="21" s="1"/>
  <c r="N16" i="21"/>
  <c r="M16" i="21"/>
  <c r="N15" i="21"/>
  <c r="M15" i="21"/>
  <c r="L13" i="21"/>
  <c r="K13" i="21"/>
  <c r="J13" i="21"/>
  <c r="I13" i="21"/>
  <c r="H13" i="21"/>
  <c r="G13" i="21"/>
  <c r="F13" i="21"/>
  <c r="E13" i="21"/>
  <c r="D13" i="21"/>
  <c r="N13" i="21"/>
  <c r="M13" i="21"/>
  <c r="L10" i="21"/>
  <c r="K10" i="21"/>
  <c r="J10" i="21"/>
  <c r="I10" i="21"/>
  <c r="H10" i="21"/>
  <c r="G10" i="21"/>
  <c r="F10" i="21"/>
  <c r="E10" i="21"/>
  <c r="D10" i="21"/>
  <c r="N9" i="21"/>
  <c r="M9" i="21"/>
  <c r="N8" i="21"/>
  <c r="M8" i="21"/>
  <c r="M10" i="21" s="1"/>
  <c r="L40" i="20"/>
  <c r="K40" i="20"/>
  <c r="J40" i="20"/>
  <c r="I40" i="20"/>
  <c r="H40" i="20"/>
  <c r="G40" i="20"/>
  <c r="F40" i="20"/>
  <c r="E40" i="20"/>
  <c r="D40" i="20"/>
  <c r="N23" i="20"/>
  <c r="M23" i="20"/>
  <c r="N27" i="20"/>
  <c r="M27" i="20"/>
  <c r="N26" i="20"/>
  <c r="M26" i="20"/>
  <c r="N25" i="20"/>
  <c r="M25" i="20"/>
  <c r="N24" i="20"/>
  <c r="N22" i="20"/>
  <c r="N20" i="20"/>
  <c r="M20" i="20"/>
  <c r="N19" i="20"/>
  <c r="M19" i="20"/>
  <c r="L17" i="20"/>
  <c r="L36" i="20" s="1"/>
  <c r="K17" i="20"/>
  <c r="K36" i="20" s="1"/>
  <c r="J17" i="20"/>
  <c r="J36" i="20" s="1"/>
  <c r="I17" i="20"/>
  <c r="I36" i="20" s="1"/>
  <c r="H17" i="20"/>
  <c r="H36" i="20" s="1"/>
  <c r="G17" i="20"/>
  <c r="G36" i="20" s="1"/>
  <c r="F17" i="20"/>
  <c r="F36" i="20" s="1"/>
  <c r="E17" i="20"/>
  <c r="E36" i="20" s="1"/>
  <c r="D17" i="20"/>
  <c r="D36" i="20" s="1"/>
  <c r="N16" i="20"/>
  <c r="N15" i="20"/>
  <c r="M15" i="20"/>
  <c r="L13" i="20"/>
  <c r="K13" i="20"/>
  <c r="J13" i="20"/>
  <c r="I13" i="20"/>
  <c r="H13" i="20"/>
  <c r="G13" i="20"/>
  <c r="F13" i="20"/>
  <c r="E13" i="20"/>
  <c r="D13" i="20"/>
  <c r="N13" i="20"/>
  <c r="M13" i="20"/>
  <c r="L10" i="20"/>
  <c r="K10" i="20"/>
  <c r="J10" i="20"/>
  <c r="I10" i="20"/>
  <c r="H10" i="20"/>
  <c r="G10" i="20"/>
  <c r="F10" i="20"/>
  <c r="E10" i="20"/>
  <c r="D10" i="20"/>
  <c r="N9" i="20"/>
  <c r="M9" i="20"/>
  <c r="N8" i="20"/>
  <c r="M8" i="20"/>
  <c r="I40" i="19"/>
  <c r="G40" i="19"/>
  <c r="L40" i="19"/>
  <c r="L52" i="19" s="1"/>
  <c r="K40" i="19"/>
  <c r="J40" i="19"/>
  <c r="H40" i="19"/>
  <c r="N23" i="19"/>
  <c r="M23" i="19"/>
  <c r="N27" i="19"/>
  <c r="M27" i="19"/>
  <c r="N26" i="19"/>
  <c r="M26" i="19"/>
  <c r="N25" i="19"/>
  <c r="M25" i="19"/>
  <c r="N20" i="19"/>
  <c r="M20" i="19"/>
  <c r="N19" i="19"/>
  <c r="M19" i="19"/>
  <c r="L17" i="19"/>
  <c r="L36" i="19" s="1"/>
  <c r="K17" i="19"/>
  <c r="K36" i="19" s="1"/>
  <c r="J17" i="19"/>
  <c r="J36" i="19" s="1"/>
  <c r="J51" i="19" s="1"/>
  <c r="I17" i="19"/>
  <c r="I36" i="19" s="1"/>
  <c r="I51" i="19" s="1"/>
  <c r="H17" i="19"/>
  <c r="H36" i="19" s="1"/>
  <c r="G17" i="19"/>
  <c r="G36" i="19" s="1"/>
  <c r="F17" i="19"/>
  <c r="F36" i="19" s="1"/>
  <c r="E17" i="19"/>
  <c r="E36" i="19" s="1"/>
  <c r="D17" i="19"/>
  <c r="D36" i="19" s="1"/>
  <c r="N16" i="19"/>
  <c r="N15" i="19"/>
  <c r="M15" i="19"/>
  <c r="L13" i="19"/>
  <c r="L32" i="19" s="1"/>
  <c r="K13" i="19"/>
  <c r="J13" i="19"/>
  <c r="I13" i="19"/>
  <c r="I30" i="19" s="1"/>
  <c r="H13" i="19"/>
  <c r="G13" i="19"/>
  <c r="F13" i="19"/>
  <c r="E13" i="19"/>
  <c r="E30" i="19" s="1"/>
  <c r="D13" i="19"/>
  <c r="N13" i="19"/>
  <c r="M13" i="19"/>
  <c r="L10" i="19"/>
  <c r="L30" i="19" s="1"/>
  <c r="K10" i="19"/>
  <c r="J10" i="19"/>
  <c r="I10" i="19"/>
  <c r="H10" i="19"/>
  <c r="G10" i="19"/>
  <c r="F10" i="19"/>
  <c r="E10" i="19"/>
  <c r="D10" i="19"/>
  <c r="N9" i="19"/>
  <c r="M9" i="19"/>
  <c r="N8" i="19"/>
  <c r="M8" i="19"/>
  <c r="L28" i="18"/>
  <c r="K28" i="18"/>
  <c r="K52" i="18" s="1"/>
  <c r="J28" i="18"/>
  <c r="I28" i="18"/>
  <c r="H28" i="18"/>
  <c r="G28" i="18"/>
  <c r="F28" i="18"/>
  <c r="E28" i="18"/>
  <c r="D28" i="18"/>
  <c r="N23" i="18"/>
  <c r="M23" i="18"/>
  <c r="N27" i="18"/>
  <c r="M27" i="18"/>
  <c r="N26" i="18"/>
  <c r="M26" i="18"/>
  <c r="N25" i="18"/>
  <c r="M25" i="18"/>
  <c r="N24" i="18"/>
  <c r="M24" i="18"/>
  <c r="N22" i="18"/>
  <c r="M22" i="18"/>
  <c r="N20" i="18"/>
  <c r="M20" i="18"/>
  <c r="N19" i="18"/>
  <c r="M19" i="18"/>
  <c r="L17" i="18"/>
  <c r="K17" i="18"/>
  <c r="K36" i="18" s="1"/>
  <c r="J17" i="18"/>
  <c r="I17" i="18"/>
  <c r="H17" i="18"/>
  <c r="H36" i="18" s="1"/>
  <c r="H51" i="18" s="1"/>
  <c r="G17" i="18"/>
  <c r="F17" i="18"/>
  <c r="E17" i="18"/>
  <c r="D17" i="18"/>
  <c r="N16" i="18"/>
  <c r="M16" i="18"/>
  <c r="N15" i="18"/>
  <c r="M15" i="18"/>
  <c r="L13" i="18"/>
  <c r="K13" i="18"/>
  <c r="J13" i="18"/>
  <c r="I13" i="18"/>
  <c r="H13" i="18"/>
  <c r="G13" i="18"/>
  <c r="F13" i="18"/>
  <c r="F32" i="18" s="1"/>
  <c r="E13" i="18"/>
  <c r="E32" i="18" s="1"/>
  <c r="E50" i="18" s="1"/>
  <c r="D13" i="18"/>
  <c r="D32" i="18" s="1"/>
  <c r="N13" i="18"/>
  <c r="M13" i="18"/>
  <c r="L10" i="18"/>
  <c r="K10" i="18"/>
  <c r="J10" i="18"/>
  <c r="I10" i="18"/>
  <c r="H10" i="18"/>
  <c r="G10" i="18"/>
  <c r="F10" i="18"/>
  <c r="E10" i="18"/>
  <c r="D10" i="18"/>
  <c r="N9" i="18"/>
  <c r="M9" i="18"/>
  <c r="N8" i="18"/>
  <c r="M8" i="18"/>
  <c r="L28" i="17"/>
  <c r="L40" i="17" s="1"/>
  <c r="K28" i="17"/>
  <c r="K40" i="17" s="1"/>
  <c r="K52" i="17" s="1"/>
  <c r="J28" i="17"/>
  <c r="J40" i="17" s="1"/>
  <c r="I28" i="17"/>
  <c r="I40" i="17" s="1"/>
  <c r="H28" i="17"/>
  <c r="H40" i="17" s="1"/>
  <c r="G28" i="17"/>
  <c r="G40" i="17" s="1"/>
  <c r="F28" i="17"/>
  <c r="F40" i="17" s="1"/>
  <c r="E28" i="17"/>
  <c r="E40" i="17" s="1"/>
  <c r="D28" i="17"/>
  <c r="D40" i="17" s="1"/>
  <c r="N23" i="17"/>
  <c r="M23" i="17"/>
  <c r="N27" i="17"/>
  <c r="M27" i="17"/>
  <c r="M25" i="17"/>
  <c r="N24" i="17"/>
  <c r="M24" i="17"/>
  <c r="N22" i="17"/>
  <c r="M22" i="17"/>
  <c r="N20" i="17"/>
  <c r="M20" i="17"/>
  <c r="N19" i="17"/>
  <c r="M19" i="17"/>
  <c r="L17" i="17"/>
  <c r="K17" i="17"/>
  <c r="J17" i="17"/>
  <c r="I17" i="17"/>
  <c r="H17" i="17"/>
  <c r="H36" i="17" s="1"/>
  <c r="H51" i="17" s="1"/>
  <c r="G17" i="17"/>
  <c r="F17" i="17"/>
  <c r="E17" i="17"/>
  <c r="D17" i="17"/>
  <c r="N16" i="17"/>
  <c r="M16" i="17"/>
  <c r="N15" i="17"/>
  <c r="M15" i="17"/>
  <c r="L13" i="17"/>
  <c r="K13" i="17"/>
  <c r="J13" i="17"/>
  <c r="I13" i="17"/>
  <c r="H13" i="17"/>
  <c r="G13" i="17"/>
  <c r="F13" i="17"/>
  <c r="E13" i="17"/>
  <c r="D13" i="17"/>
  <c r="D32" i="17" s="1"/>
  <c r="N13" i="17"/>
  <c r="M13" i="17"/>
  <c r="L10" i="17"/>
  <c r="K10" i="17"/>
  <c r="J10" i="17"/>
  <c r="I10" i="17"/>
  <c r="H10" i="17"/>
  <c r="G10" i="17"/>
  <c r="F10" i="17"/>
  <c r="E10" i="17"/>
  <c r="D10" i="17"/>
  <c r="N9" i="17"/>
  <c r="M9" i="17"/>
  <c r="N8" i="17"/>
  <c r="M8" i="17"/>
  <c r="L28" i="16"/>
  <c r="L40" i="16" s="1"/>
  <c r="K28" i="16"/>
  <c r="K40" i="16" s="1"/>
  <c r="K52" i="16" s="1"/>
  <c r="J28" i="16"/>
  <c r="J40" i="16" s="1"/>
  <c r="I28" i="16"/>
  <c r="I40" i="16" s="1"/>
  <c r="H28" i="16"/>
  <c r="H40" i="16" s="1"/>
  <c r="G28" i="16"/>
  <c r="G40" i="16" s="1"/>
  <c r="F28" i="16"/>
  <c r="F40" i="16" s="1"/>
  <c r="E28" i="16"/>
  <c r="E40" i="16" s="1"/>
  <c r="D28" i="16"/>
  <c r="D40" i="16" s="1"/>
  <c r="N23" i="16"/>
  <c r="M23" i="16"/>
  <c r="N27" i="16"/>
  <c r="M27" i="16"/>
  <c r="N26" i="16"/>
  <c r="M26" i="16"/>
  <c r="N25" i="16"/>
  <c r="M25" i="16"/>
  <c r="N24" i="16"/>
  <c r="N22" i="16"/>
  <c r="M22" i="16"/>
  <c r="N20" i="16"/>
  <c r="M20" i="16"/>
  <c r="N19" i="16"/>
  <c r="M19" i="16"/>
  <c r="L17" i="16"/>
  <c r="K17" i="16"/>
  <c r="J17" i="16"/>
  <c r="I17" i="16"/>
  <c r="H17" i="16"/>
  <c r="H36" i="16" s="1"/>
  <c r="G17" i="16"/>
  <c r="F17" i="16"/>
  <c r="E17" i="16"/>
  <c r="D17" i="16"/>
  <c r="N16" i="16"/>
  <c r="N15" i="16"/>
  <c r="M15" i="16"/>
  <c r="L13" i="16"/>
  <c r="K13" i="16"/>
  <c r="J13" i="16"/>
  <c r="I13" i="16"/>
  <c r="H13" i="16"/>
  <c r="G13" i="16"/>
  <c r="F13" i="16"/>
  <c r="E13" i="16"/>
  <c r="D13" i="16"/>
  <c r="D32" i="16" s="1"/>
  <c r="N13" i="16"/>
  <c r="M13" i="16"/>
  <c r="L10" i="16"/>
  <c r="K10" i="16"/>
  <c r="J10" i="16"/>
  <c r="I10" i="16"/>
  <c r="H10" i="16"/>
  <c r="G10" i="16"/>
  <c r="F10" i="16"/>
  <c r="E10" i="16"/>
  <c r="D10" i="16"/>
  <c r="N9" i="16"/>
  <c r="M9" i="16"/>
  <c r="N8" i="16"/>
  <c r="M8" i="16"/>
  <c r="L28" i="15"/>
  <c r="L52" i="15" s="1"/>
  <c r="K28" i="15"/>
  <c r="J28" i="15"/>
  <c r="J40" i="15" s="1"/>
  <c r="I28" i="15"/>
  <c r="H28" i="15"/>
  <c r="G28" i="15"/>
  <c r="F28" i="15"/>
  <c r="E28" i="15"/>
  <c r="D28" i="15"/>
  <c r="N23" i="15"/>
  <c r="N27" i="15"/>
  <c r="M27" i="15"/>
  <c r="N26" i="15"/>
  <c r="M26" i="15"/>
  <c r="N22" i="15"/>
  <c r="M22" i="15"/>
  <c r="N20" i="15"/>
  <c r="M20" i="15"/>
  <c r="N19" i="15"/>
  <c r="M19" i="15"/>
  <c r="L17" i="15"/>
  <c r="K17" i="15"/>
  <c r="K30" i="15" s="1"/>
  <c r="J17" i="15"/>
  <c r="I17" i="15"/>
  <c r="H17" i="15"/>
  <c r="H36" i="15" s="1"/>
  <c r="G17" i="15"/>
  <c r="F17" i="15"/>
  <c r="E17" i="15"/>
  <c r="D17" i="15"/>
  <c r="N16" i="15"/>
  <c r="N15" i="15"/>
  <c r="M15" i="15"/>
  <c r="L13" i="15"/>
  <c r="K13" i="15"/>
  <c r="J13" i="15"/>
  <c r="I13" i="15"/>
  <c r="H13" i="15"/>
  <c r="G13" i="15"/>
  <c r="F13" i="15"/>
  <c r="E13" i="15"/>
  <c r="E32" i="15" s="1"/>
  <c r="D13" i="15"/>
  <c r="N13" i="15"/>
  <c r="M13" i="15"/>
  <c r="L10" i="15"/>
  <c r="K10" i="15"/>
  <c r="J10" i="15"/>
  <c r="I10" i="15"/>
  <c r="H10" i="15"/>
  <c r="G10" i="15"/>
  <c r="F10" i="15"/>
  <c r="E10" i="15"/>
  <c r="D10" i="15"/>
  <c r="M9" i="15"/>
  <c r="N8" i="15"/>
  <c r="M8" i="15"/>
  <c r="L28" i="14"/>
  <c r="L40" i="14" s="1"/>
  <c r="K28" i="14"/>
  <c r="K40" i="14" s="1"/>
  <c r="K52" i="14" s="1"/>
  <c r="J28" i="14"/>
  <c r="J40" i="14" s="1"/>
  <c r="I28" i="14"/>
  <c r="I40" i="14" s="1"/>
  <c r="H28" i="14"/>
  <c r="H40" i="14" s="1"/>
  <c r="G28" i="14"/>
  <c r="G40" i="14" s="1"/>
  <c r="F28" i="14"/>
  <c r="F40" i="14" s="1"/>
  <c r="E28" i="14"/>
  <c r="E40" i="14" s="1"/>
  <c r="D28" i="14"/>
  <c r="D40" i="14" s="1"/>
  <c r="D52" i="14" s="1"/>
  <c r="N23" i="14"/>
  <c r="M23" i="14"/>
  <c r="N27" i="14"/>
  <c r="M27" i="14"/>
  <c r="N26" i="14"/>
  <c r="M26" i="14"/>
  <c r="N25" i="14"/>
  <c r="N22" i="14"/>
  <c r="M22" i="14"/>
  <c r="N20" i="14"/>
  <c r="M20" i="14"/>
  <c r="N19" i="14"/>
  <c r="M19" i="14"/>
  <c r="L17" i="14"/>
  <c r="K17" i="14"/>
  <c r="J17" i="14"/>
  <c r="J30" i="14" s="1"/>
  <c r="I17" i="14"/>
  <c r="H17" i="14"/>
  <c r="G17" i="14"/>
  <c r="F17" i="14"/>
  <c r="E17" i="14"/>
  <c r="D17" i="14"/>
  <c r="N16" i="14"/>
  <c r="M16" i="14"/>
  <c r="N15" i="14"/>
  <c r="M15" i="14"/>
  <c r="L13" i="14"/>
  <c r="L32" i="14" s="1"/>
  <c r="K13" i="14"/>
  <c r="J13" i="14"/>
  <c r="J32" i="14" s="1"/>
  <c r="J50" i="14" s="1"/>
  <c r="I13" i="14"/>
  <c r="I32" i="14" s="1"/>
  <c r="I50" i="14" s="1"/>
  <c r="H13" i="14"/>
  <c r="H32" i="14" s="1"/>
  <c r="H50" i="14" s="1"/>
  <c r="G13" i="14"/>
  <c r="F13" i="14"/>
  <c r="F32" i="14" s="1"/>
  <c r="E13" i="14"/>
  <c r="E32" i="14" s="1"/>
  <c r="E50" i="14" s="1"/>
  <c r="D13" i="14"/>
  <c r="N13" i="14"/>
  <c r="N32" i="14" s="1"/>
  <c r="M13" i="14"/>
  <c r="L10" i="14"/>
  <c r="K10" i="14"/>
  <c r="J10" i="14"/>
  <c r="I10" i="14"/>
  <c r="H10" i="14"/>
  <c r="G10" i="14"/>
  <c r="F10" i="14"/>
  <c r="E10" i="14"/>
  <c r="D10" i="14"/>
  <c r="N9" i="14"/>
  <c r="M9" i="14"/>
  <c r="N8" i="14"/>
  <c r="M8" i="14"/>
  <c r="K30" i="19" l="1"/>
  <c r="K37" i="19" s="1"/>
  <c r="J30" i="19"/>
  <c r="G30" i="19"/>
  <c r="G44" i="19" s="1"/>
  <c r="D30" i="19"/>
  <c r="D33" i="19" s="1"/>
  <c r="F32" i="19"/>
  <c r="F50" i="19" s="1"/>
  <c r="F30" i="19"/>
  <c r="D30" i="18"/>
  <c r="F30" i="18"/>
  <c r="F33" i="18" s="1"/>
  <c r="G30" i="18"/>
  <c r="J36" i="18"/>
  <c r="J51" i="18" s="1"/>
  <c r="J30" i="18"/>
  <c r="I36" i="18"/>
  <c r="I30" i="18"/>
  <c r="E36" i="18"/>
  <c r="E30" i="18"/>
  <c r="E33" i="18" s="1"/>
  <c r="L36" i="17"/>
  <c r="L30" i="17"/>
  <c r="K36" i="17"/>
  <c r="K30" i="17"/>
  <c r="K44" i="17" s="1"/>
  <c r="J36" i="17"/>
  <c r="J30" i="17"/>
  <c r="I36" i="17"/>
  <c r="I51" i="17" s="1"/>
  <c r="I30" i="17"/>
  <c r="I41" i="17" s="1"/>
  <c r="G36" i="17"/>
  <c r="G30" i="17"/>
  <c r="F36" i="17"/>
  <c r="F30" i="17"/>
  <c r="E36" i="17"/>
  <c r="E30" i="17"/>
  <c r="E37" i="17" s="1"/>
  <c r="D36" i="17"/>
  <c r="D30" i="17"/>
  <c r="H30" i="16"/>
  <c r="H33" i="16" s="1"/>
  <c r="L36" i="16"/>
  <c r="L51" i="16" s="1"/>
  <c r="L30" i="16"/>
  <c r="K36" i="16"/>
  <c r="K30" i="16"/>
  <c r="J36" i="16"/>
  <c r="J51" i="16" s="1"/>
  <c r="J30" i="16"/>
  <c r="J44" i="16" s="1"/>
  <c r="I36" i="16"/>
  <c r="I30" i="16"/>
  <c r="M17" i="16"/>
  <c r="G36" i="16"/>
  <c r="G51" i="16" s="1"/>
  <c r="G30" i="16"/>
  <c r="G41" i="16" s="1"/>
  <c r="F36" i="16"/>
  <c r="F30" i="16"/>
  <c r="F37" i="16" s="1"/>
  <c r="E36" i="16"/>
  <c r="E30" i="16"/>
  <c r="E41" i="16" s="1"/>
  <c r="D36" i="16"/>
  <c r="D51" i="16" s="1"/>
  <c r="D30" i="16"/>
  <c r="E30" i="15"/>
  <c r="G30" i="15"/>
  <c r="D30" i="15"/>
  <c r="D37" i="15" s="1"/>
  <c r="L36" i="15"/>
  <c r="L30" i="15"/>
  <c r="J36" i="15"/>
  <c r="J30" i="15"/>
  <c r="J33" i="15" s="1"/>
  <c r="I51" i="15"/>
  <c r="I30" i="15"/>
  <c r="F36" i="15"/>
  <c r="F30" i="15"/>
  <c r="I30" i="14"/>
  <c r="H30" i="14"/>
  <c r="H41" i="14" s="1"/>
  <c r="L36" i="14"/>
  <c r="L51" i="14" s="1"/>
  <c r="L30" i="14"/>
  <c r="K36" i="14"/>
  <c r="K51" i="14" s="1"/>
  <c r="K30" i="14"/>
  <c r="G36" i="14"/>
  <c r="G51" i="14" s="1"/>
  <c r="G30" i="14"/>
  <c r="G41" i="14" s="1"/>
  <c r="F36" i="14"/>
  <c r="F51" i="14" s="1"/>
  <c r="F30" i="14"/>
  <c r="F37" i="14" s="1"/>
  <c r="E36" i="14"/>
  <c r="E30" i="14"/>
  <c r="E41" i="14" s="1"/>
  <c r="D36" i="14"/>
  <c r="D30" i="14"/>
  <c r="D33" i="14" s="1"/>
  <c r="H30" i="25"/>
  <c r="H41" i="25" s="1"/>
  <c r="H30" i="23"/>
  <c r="H30" i="22"/>
  <c r="H37" i="22" s="1"/>
  <c r="H30" i="20"/>
  <c r="L37" i="19"/>
  <c r="H30" i="19"/>
  <c r="H41" i="19" s="1"/>
  <c r="M17" i="18"/>
  <c r="H30" i="18"/>
  <c r="H33" i="18" s="1"/>
  <c r="N17" i="18"/>
  <c r="N36" i="18" s="1"/>
  <c r="N51" i="18" s="1"/>
  <c r="N10" i="18"/>
  <c r="H30" i="17"/>
  <c r="H41" i="17" s="1"/>
  <c r="H30" i="15"/>
  <c r="H41" i="15" s="1"/>
  <c r="M28" i="25"/>
  <c r="M40" i="25" s="1"/>
  <c r="M52" i="25" s="1"/>
  <c r="I44" i="25"/>
  <c r="J44" i="25"/>
  <c r="N17" i="25"/>
  <c r="N36" i="25" s="1"/>
  <c r="N51" i="25" s="1"/>
  <c r="L41" i="25"/>
  <c r="K41" i="25"/>
  <c r="F33" i="25"/>
  <c r="E41" i="25"/>
  <c r="D41" i="25"/>
  <c r="N10" i="25"/>
  <c r="G37" i="23"/>
  <c r="K44" i="23"/>
  <c r="M17" i="23"/>
  <c r="M36" i="23" s="1"/>
  <c r="M51" i="23" s="1"/>
  <c r="L33" i="23"/>
  <c r="J44" i="23"/>
  <c r="M10" i="23"/>
  <c r="M28" i="22"/>
  <c r="M40" i="22" s="1"/>
  <c r="M52" i="22" s="1"/>
  <c r="G44" i="22"/>
  <c r="D37" i="22"/>
  <c r="I41" i="22"/>
  <c r="E37" i="22"/>
  <c r="M10" i="22"/>
  <c r="N28" i="25"/>
  <c r="N40" i="25" s="1"/>
  <c r="N52" i="25" s="1"/>
  <c r="M28" i="23"/>
  <c r="M40" i="23" s="1"/>
  <c r="M52" i="23" s="1"/>
  <c r="N28" i="23"/>
  <c r="N40" i="23" s="1"/>
  <c r="N52" i="23" s="1"/>
  <c r="M17" i="22"/>
  <c r="M36" i="22" s="1"/>
  <c r="M51" i="22" s="1"/>
  <c r="N28" i="22"/>
  <c r="N40" i="22" s="1"/>
  <c r="N52" i="22" s="1"/>
  <c r="N17" i="22"/>
  <c r="N36" i="22" s="1"/>
  <c r="N51" i="22" s="1"/>
  <c r="M28" i="21"/>
  <c r="M40" i="21" s="1"/>
  <c r="M52" i="21" s="1"/>
  <c r="M17" i="21"/>
  <c r="M36" i="21" s="1"/>
  <c r="M51" i="21" s="1"/>
  <c r="N17" i="21"/>
  <c r="N36" i="21" s="1"/>
  <c r="N51" i="21" s="1"/>
  <c r="J44" i="21"/>
  <c r="N10" i="21"/>
  <c r="N28" i="20"/>
  <c r="N40" i="20" s="1"/>
  <c r="N52" i="20" s="1"/>
  <c r="M28" i="20"/>
  <c r="M40" i="20" s="1"/>
  <c r="M52" i="20" s="1"/>
  <c r="I44" i="20"/>
  <c r="L37" i="20"/>
  <c r="G44" i="20"/>
  <c r="D33" i="20"/>
  <c r="M28" i="19"/>
  <c r="M40" i="19" s="1"/>
  <c r="M52" i="19" s="1"/>
  <c r="N28" i="19"/>
  <c r="N40" i="19" s="1"/>
  <c r="N52" i="19" s="1"/>
  <c r="N17" i="19"/>
  <c r="N36" i="19" s="1"/>
  <c r="N51" i="19" s="1"/>
  <c r="N28" i="18"/>
  <c r="N52" i="18" s="1"/>
  <c r="M10" i="18"/>
  <c r="M28" i="17"/>
  <c r="M40" i="17" s="1"/>
  <c r="M52" i="17" s="1"/>
  <c r="M17" i="17"/>
  <c r="N17" i="17"/>
  <c r="N36" i="17" s="1"/>
  <c r="N51" i="17" s="1"/>
  <c r="G41" i="17"/>
  <c r="N10" i="17"/>
  <c r="M28" i="16"/>
  <c r="M40" i="16" s="1"/>
  <c r="M52" i="16" s="1"/>
  <c r="K33" i="16"/>
  <c r="M10" i="16"/>
  <c r="I10" i="13"/>
  <c r="G44" i="25"/>
  <c r="M10" i="25"/>
  <c r="M17" i="25"/>
  <c r="M36" i="25" s="1"/>
  <c r="M51" i="25" s="1"/>
  <c r="D32" i="25"/>
  <c r="N10" i="23"/>
  <c r="N17" i="23"/>
  <c r="N36" i="23" s="1"/>
  <c r="N51" i="23" s="1"/>
  <c r="D32" i="23"/>
  <c r="E37" i="23"/>
  <c r="F37" i="23"/>
  <c r="H37" i="23"/>
  <c r="I41" i="23"/>
  <c r="J33" i="22"/>
  <c r="L44" i="22"/>
  <c r="N10" i="22"/>
  <c r="D32" i="22"/>
  <c r="F44" i="22"/>
  <c r="G44" i="21"/>
  <c r="H41" i="21"/>
  <c r="I41" i="21"/>
  <c r="K37" i="21"/>
  <c r="L37" i="21"/>
  <c r="N28" i="21"/>
  <c r="N40" i="21" s="1"/>
  <c r="N52" i="21" s="1"/>
  <c r="D33" i="21"/>
  <c r="D32" i="21"/>
  <c r="E44" i="21"/>
  <c r="F37" i="21"/>
  <c r="N10" i="20"/>
  <c r="N17" i="20"/>
  <c r="N36" i="20" s="1"/>
  <c r="N51" i="20" s="1"/>
  <c r="E37" i="20"/>
  <c r="F41" i="20"/>
  <c r="J44" i="20"/>
  <c r="K44" i="20"/>
  <c r="M10" i="20"/>
  <c r="M17" i="20"/>
  <c r="M36" i="20" s="1"/>
  <c r="M51" i="20" s="1"/>
  <c r="E33" i="19"/>
  <c r="D32" i="19"/>
  <c r="I33" i="19"/>
  <c r="J44" i="19"/>
  <c r="M10" i="19"/>
  <c r="M17" i="19"/>
  <c r="M36" i="19" s="1"/>
  <c r="M51" i="19" s="1"/>
  <c r="N10" i="19"/>
  <c r="L44" i="19"/>
  <c r="F37" i="19"/>
  <c r="M28" i="18"/>
  <c r="M52" i="18" s="1"/>
  <c r="J41" i="17"/>
  <c r="L44" i="17"/>
  <c r="M10" i="17"/>
  <c r="N28" i="17"/>
  <c r="N40" i="17" s="1"/>
  <c r="N52" i="17" s="1"/>
  <c r="E32" i="17"/>
  <c r="E50" i="17" s="1"/>
  <c r="F37" i="17"/>
  <c r="H37" i="16"/>
  <c r="I37" i="16"/>
  <c r="N10" i="16"/>
  <c r="N17" i="16"/>
  <c r="N36" i="16" s="1"/>
  <c r="N51" i="16" s="1"/>
  <c r="N28" i="16"/>
  <c r="N40" i="16" s="1"/>
  <c r="N52" i="16" s="1"/>
  <c r="E10" i="13"/>
  <c r="H10" i="13"/>
  <c r="K37" i="15"/>
  <c r="F37" i="15"/>
  <c r="M28" i="15"/>
  <c r="N28" i="15"/>
  <c r="N52" i="15" s="1"/>
  <c r="N10" i="14"/>
  <c r="M17" i="14"/>
  <c r="M28" i="14"/>
  <c r="M40" i="14" s="1"/>
  <c r="M52" i="14" s="1"/>
  <c r="D28" i="13"/>
  <c r="L37" i="15"/>
  <c r="J28" i="13"/>
  <c r="J40" i="13" s="1"/>
  <c r="G28" i="13"/>
  <c r="G40" i="13" s="1"/>
  <c r="K10" i="13"/>
  <c r="G44" i="15"/>
  <c r="D10" i="13"/>
  <c r="L28" i="13"/>
  <c r="L40" i="13" s="1"/>
  <c r="I28" i="13"/>
  <c r="I40" i="13" s="1"/>
  <c r="F28" i="13"/>
  <c r="F40" i="13" s="1"/>
  <c r="M10" i="15"/>
  <c r="M17" i="15"/>
  <c r="G10" i="13"/>
  <c r="N10" i="15"/>
  <c r="N17" i="15"/>
  <c r="N36" i="15" s="1"/>
  <c r="N51" i="15" s="1"/>
  <c r="D32" i="15"/>
  <c r="D50" i="15" s="1"/>
  <c r="F32" i="15"/>
  <c r="F50" i="15" s="1"/>
  <c r="N28" i="14"/>
  <c r="N40" i="14" s="1"/>
  <c r="N52" i="14" s="1"/>
  <c r="G32" i="14"/>
  <c r="G50" i="14" s="1"/>
  <c r="K28" i="13"/>
  <c r="K40" i="13" s="1"/>
  <c r="F10" i="13"/>
  <c r="I37" i="14"/>
  <c r="H28" i="13"/>
  <c r="H40" i="13" s="1"/>
  <c r="M10" i="14"/>
  <c r="J44" i="14"/>
  <c r="J36" i="14"/>
  <c r="J51" i="14" s="1"/>
  <c r="E28" i="13"/>
  <c r="E40" i="13" s="1"/>
  <c r="N17" i="14"/>
  <c r="N36" i="14" s="1"/>
  <c r="N51" i="14" s="1"/>
  <c r="M8" i="13"/>
  <c r="J10" i="13"/>
  <c r="L10" i="13"/>
  <c r="N8" i="13"/>
  <c r="J51" i="25"/>
  <c r="K51" i="25"/>
  <c r="H51" i="25"/>
  <c r="I51" i="25"/>
  <c r="L51" i="25"/>
  <c r="K52" i="25"/>
  <c r="M32" i="25"/>
  <c r="L52" i="25"/>
  <c r="N32" i="25"/>
  <c r="D51" i="25"/>
  <c r="G52" i="25"/>
  <c r="E51" i="25"/>
  <c r="D52" i="25"/>
  <c r="I41" i="25"/>
  <c r="E52" i="25"/>
  <c r="H52" i="25"/>
  <c r="F52" i="25"/>
  <c r="E32" i="25"/>
  <c r="F32" i="25"/>
  <c r="D50" i="25"/>
  <c r="G32" i="25"/>
  <c r="F51" i="25"/>
  <c r="H32" i="25"/>
  <c r="G51" i="25"/>
  <c r="I32" i="25"/>
  <c r="I52" i="25"/>
  <c r="J32" i="25"/>
  <c r="J52" i="25"/>
  <c r="K32" i="25"/>
  <c r="L32" i="25"/>
  <c r="E52" i="23"/>
  <c r="F52" i="23"/>
  <c r="F51" i="23"/>
  <c r="H51" i="23"/>
  <c r="G52" i="23"/>
  <c r="I51" i="23"/>
  <c r="H52" i="23"/>
  <c r="J51" i="23"/>
  <c r="I52" i="23"/>
  <c r="K51" i="23"/>
  <c r="L51" i="23"/>
  <c r="K52" i="23"/>
  <c r="M32" i="23"/>
  <c r="L52" i="23"/>
  <c r="N32" i="23"/>
  <c r="D37" i="23"/>
  <c r="D41" i="23"/>
  <c r="D44" i="23"/>
  <c r="D51" i="23"/>
  <c r="E51" i="23"/>
  <c r="D52" i="23"/>
  <c r="D33" i="23"/>
  <c r="E32" i="23"/>
  <c r="F32" i="23"/>
  <c r="D50" i="23"/>
  <c r="G32" i="23"/>
  <c r="H32" i="23"/>
  <c r="G51" i="23"/>
  <c r="I32" i="23"/>
  <c r="J32" i="23"/>
  <c r="J52" i="23"/>
  <c r="K32" i="23"/>
  <c r="L32" i="23"/>
  <c r="G51" i="22"/>
  <c r="E52" i="22"/>
  <c r="H51" i="22"/>
  <c r="F52" i="22"/>
  <c r="I51" i="22"/>
  <c r="G52" i="22"/>
  <c r="K44" i="22"/>
  <c r="K37" i="22"/>
  <c r="K41" i="22"/>
  <c r="J51" i="22"/>
  <c r="H52" i="22"/>
  <c r="K51" i="22"/>
  <c r="M32" i="22"/>
  <c r="K52" i="22"/>
  <c r="N32" i="22"/>
  <c r="L52" i="22"/>
  <c r="D51" i="22"/>
  <c r="E51" i="22"/>
  <c r="L51" i="22"/>
  <c r="D52" i="22"/>
  <c r="E32" i="22"/>
  <c r="F32" i="22"/>
  <c r="D50" i="22"/>
  <c r="G32" i="22"/>
  <c r="F51" i="22"/>
  <c r="H32" i="22"/>
  <c r="I32" i="22"/>
  <c r="I52" i="22"/>
  <c r="J32" i="22"/>
  <c r="K33" i="22"/>
  <c r="J52" i="22"/>
  <c r="K32" i="22"/>
  <c r="L32" i="22"/>
  <c r="G52" i="21"/>
  <c r="I51" i="21"/>
  <c r="H52" i="21"/>
  <c r="J51" i="21"/>
  <c r="K51" i="21"/>
  <c r="L51" i="21"/>
  <c r="K52" i="21"/>
  <c r="M32" i="21"/>
  <c r="L52" i="21"/>
  <c r="N32" i="21"/>
  <c r="H51" i="21"/>
  <c r="D51" i="21"/>
  <c r="F44" i="21"/>
  <c r="E51" i="21"/>
  <c r="D52" i="21"/>
  <c r="E52" i="21"/>
  <c r="F52" i="21"/>
  <c r="E32" i="21"/>
  <c r="F32" i="21"/>
  <c r="D50" i="21"/>
  <c r="G32" i="21"/>
  <c r="F51" i="21"/>
  <c r="H32" i="21"/>
  <c r="G51" i="21"/>
  <c r="I32" i="21"/>
  <c r="I52" i="21"/>
  <c r="J32" i="21"/>
  <c r="J52" i="21"/>
  <c r="K32" i="21"/>
  <c r="L32" i="21"/>
  <c r="E51" i="20"/>
  <c r="D52" i="20"/>
  <c r="G37" i="20"/>
  <c r="F51" i="20"/>
  <c r="E52" i="20"/>
  <c r="H51" i="20"/>
  <c r="G52" i="20"/>
  <c r="F52" i="20"/>
  <c r="I51" i="20"/>
  <c r="H52" i="20"/>
  <c r="I52" i="20"/>
  <c r="K51" i="20"/>
  <c r="L51" i="20"/>
  <c r="K52" i="20"/>
  <c r="H41" i="20"/>
  <c r="H44" i="20"/>
  <c r="H37" i="20"/>
  <c r="M32" i="20"/>
  <c r="L52" i="20"/>
  <c r="J51" i="20"/>
  <c r="N32" i="20"/>
  <c r="D51" i="20"/>
  <c r="G33" i="20"/>
  <c r="D50" i="20"/>
  <c r="G32" i="20"/>
  <c r="H33" i="20"/>
  <c r="H32" i="20"/>
  <c r="G51" i="20"/>
  <c r="I32" i="20"/>
  <c r="J32" i="20"/>
  <c r="J52" i="20"/>
  <c r="K32" i="20"/>
  <c r="L32" i="20"/>
  <c r="D51" i="19"/>
  <c r="D52" i="19"/>
  <c r="G51" i="19"/>
  <c r="E52" i="19"/>
  <c r="E51" i="19"/>
  <c r="H52" i="19"/>
  <c r="F52" i="19"/>
  <c r="F38" i="19" s="1"/>
  <c r="L50" i="19"/>
  <c r="K51" i="19"/>
  <c r="L51" i="19"/>
  <c r="H51" i="19"/>
  <c r="M32" i="19"/>
  <c r="K52" i="19"/>
  <c r="N32" i="19"/>
  <c r="E32" i="19"/>
  <c r="D50" i="19"/>
  <c r="G32" i="19"/>
  <c r="F51" i="19"/>
  <c r="G52" i="19"/>
  <c r="H32" i="19"/>
  <c r="I32" i="19"/>
  <c r="I52" i="19"/>
  <c r="J32" i="19"/>
  <c r="J52" i="19"/>
  <c r="K32" i="19"/>
  <c r="L33" i="19"/>
  <c r="N32" i="18"/>
  <c r="L52" i="18"/>
  <c r="L51" i="18"/>
  <c r="D51" i="18"/>
  <c r="F50" i="18"/>
  <c r="E51" i="18"/>
  <c r="D52" i="18"/>
  <c r="E52" i="18"/>
  <c r="F52" i="18"/>
  <c r="M32" i="18"/>
  <c r="G52" i="18"/>
  <c r="I51" i="18"/>
  <c r="H52" i="18"/>
  <c r="M51" i="18"/>
  <c r="K51" i="18"/>
  <c r="D50" i="18"/>
  <c r="D38" i="18" s="1"/>
  <c r="G32" i="18"/>
  <c r="H32" i="18"/>
  <c r="G51" i="18"/>
  <c r="I32" i="18"/>
  <c r="I52" i="18"/>
  <c r="J32" i="18"/>
  <c r="J52" i="18"/>
  <c r="K32" i="18"/>
  <c r="L32" i="18"/>
  <c r="M32" i="17"/>
  <c r="L52" i="17"/>
  <c r="L51" i="17"/>
  <c r="N32" i="17"/>
  <c r="K51" i="17"/>
  <c r="D51" i="17"/>
  <c r="E51" i="17"/>
  <c r="D52" i="17"/>
  <c r="E52" i="17"/>
  <c r="F52" i="17"/>
  <c r="G52" i="17"/>
  <c r="H52" i="17"/>
  <c r="J51" i="17"/>
  <c r="F32" i="17"/>
  <c r="D50" i="17"/>
  <c r="G32" i="17"/>
  <c r="F51" i="17"/>
  <c r="H32" i="17"/>
  <c r="G51" i="17"/>
  <c r="I32" i="17"/>
  <c r="I52" i="17"/>
  <c r="J32" i="17"/>
  <c r="J52" i="17"/>
  <c r="K32" i="17"/>
  <c r="L32" i="17"/>
  <c r="I51" i="16"/>
  <c r="H52" i="16"/>
  <c r="L44" i="16"/>
  <c r="L37" i="16"/>
  <c r="L41" i="16"/>
  <c r="K51" i="16"/>
  <c r="L52" i="16"/>
  <c r="N32" i="16"/>
  <c r="M32" i="16"/>
  <c r="E51" i="16"/>
  <c r="D52" i="16"/>
  <c r="E52" i="16"/>
  <c r="F52" i="16"/>
  <c r="H51" i="16"/>
  <c r="G52" i="16"/>
  <c r="E32" i="16"/>
  <c r="F32" i="16"/>
  <c r="D50" i="16"/>
  <c r="G32" i="16"/>
  <c r="F51" i="16"/>
  <c r="H32" i="16"/>
  <c r="I32" i="16"/>
  <c r="I52" i="16"/>
  <c r="J32" i="16"/>
  <c r="J52" i="16"/>
  <c r="K32" i="16"/>
  <c r="L33" i="16"/>
  <c r="L32" i="16"/>
  <c r="K52" i="15"/>
  <c r="N32" i="15"/>
  <c r="M52" i="15"/>
  <c r="L51" i="15"/>
  <c r="E51" i="15"/>
  <c r="D52" i="15"/>
  <c r="M32" i="15"/>
  <c r="F52" i="15"/>
  <c r="K51" i="15"/>
  <c r="E50" i="15"/>
  <c r="H51" i="15"/>
  <c r="G52" i="15"/>
  <c r="D51" i="15"/>
  <c r="H52" i="15"/>
  <c r="E52" i="15"/>
  <c r="J51" i="15"/>
  <c r="G32" i="15"/>
  <c r="F51" i="15"/>
  <c r="H32" i="15"/>
  <c r="G51" i="15"/>
  <c r="I32" i="15"/>
  <c r="I52" i="15"/>
  <c r="J32" i="15"/>
  <c r="J52" i="15"/>
  <c r="K32" i="15"/>
  <c r="L32" i="15"/>
  <c r="G52" i="14"/>
  <c r="L52" i="14"/>
  <c r="L50" i="14"/>
  <c r="N50" i="14"/>
  <c r="D51" i="14"/>
  <c r="H52" i="14"/>
  <c r="E51" i="14"/>
  <c r="J52" i="14"/>
  <c r="E52" i="14"/>
  <c r="F50" i="14"/>
  <c r="F52" i="14"/>
  <c r="D32" i="14"/>
  <c r="H36" i="14"/>
  <c r="I36" i="14"/>
  <c r="I52" i="14"/>
  <c r="K32" i="14"/>
  <c r="L33" i="14"/>
  <c r="M32" i="14"/>
  <c r="H33" i="19" l="1"/>
  <c r="G41" i="19"/>
  <c r="H44" i="19"/>
  <c r="M30" i="19"/>
  <c r="M33" i="19" s="1"/>
  <c r="H37" i="19"/>
  <c r="G33" i="19"/>
  <c r="G37" i="19"/>
  <c r="M36" i="17"/>
  <c r="M51" i="17" s="1"/>
  <c r="M30" i="17"/>
  <c r="M33" i="17" s="1"/>
  <c r="F33" i="16"/>
  <c r="F44" i="16"/>
  <c r="F41" i="16"/>
  <c r="M36" i="16"/>
  <c r="M51" i="16" s="1"/>
  <c r="M30" i="16"/>
  <c r="M33" i="16" s="1"/>
  <c r="G33" i="16"/>
  <c r="G44" i="16"/>
  <c r="G37" i="16"/>
  <c r="M36" i="15"/>
  <c r="M51" i="15" s="1"/>
  <c r="M30" i="15"/>
  <c r="M33" i="15" s="1"/>
  <c r="M36" i="14"/>
  <c r="M51" i="14" s="1"/>
  <c r="M30" i="14"/>
  <c r="D40" i="13"/>
  <c r="D37" i="25"/>
  <c r="J33" i="25"/>
  <c r="J41" i="25"/>
  <c r="J37" i="25"/>
  <c r="K37" i="23"/>
  <c r="G44" i="23"/>
  <c r="G41" i="23"/>
  <c r="G33" i="23"/>
  <c r="D33" i="22"/>
  <c r="D44" i="22"/>
  <c r="G41" i="22"/>
  <c r="D41" i="21"/>
  <c r="D44" i="21"/>
  <c r="I41" i="20"/>
  <c r="I37" i="20"/>
  <c r="I33" i="20"/>
  <c r="L41" i="19"/>
  <c r="K41" i="19"/>
  <c r="K44" i="19"/>
  <c r="K33" i="19"/>
  <c r="D42" i="19"/>
  <c r="D34" i="19"/>
  <c r="L42" i="19"/>
  <c r="F34" i="19"/>
  <c r="D44" i="19"/>
  <c r="D41" i="19"/>
  <c r="L37" i="17"/>
  <c r="K33" i="17"/>
  <c r="K37" i="17"/>
  <c r="G37" i="17"/>
  <c r="I44" i="16"/>
  <c r="I41" i="16"/>
  <c r="I33" i="16"/>
  <c r="K44" i="15"/>
  <c r="J42" i="14"/>
  <c r="G38" i="14"/>
  <c r="G34" i="14"/>
  <c r="F41" i="14"/>
  <c r="L37" i="25"/>
  <c r="L44" i="25"/>
  <c r="K37" i="25"/>
  <c r="I33" i="25"/>
  <c r="I37" i="25"/>
  <c r="F44" i="25"/>
  <c r="E44" i="25"/>
  <c r="L33" i="25"/>
  <c r="G37" i="25"/>
  <c r="G41" i="25"/>
  <c r="G33" i="25"/>
  <c r="D33" i="25"/>
  <c r="K33" i="25"/>
  <c r="K44" i="25"/>
  <c r="F41" i="25"/>
  <c r="F37" i="25"/>
  <c r="D44" i="25"/>
  <c r="H33" i="25"/>
  <c r="H44" i="25"/>
  <c r="H37" i="25"/>
  <c r="N30" i="25"/>
  <c r="N37" i="25" s="1"/>
  <c r="E33" i="25"/>
  <c r="E37" i="25"/>
  <c r="D34" i="25"/>
  <c r="M33" i="25"/>
  <c r="K33" i="23"/>
  <c r="K41" i="23"/>
  <c r="F33" i="23"/>
  <c r="E44" i="23"/>
  <c r="E41" i="23"/>
  <c r="J33" i="23"/>
  <c r="J41" i="23"/>
  <c r="J37" i="23"/>
  <c r="M33" i="23"/>
  <c r="H44" i="23"/>
  <c r="H41" i="23"/>
  <c r="H33" i="23"/>
  <c r="F44" i="23"/>
  <c r="F41" i="23"/>
  <c r="I37" i="23"/>
  <c r="I44" i="23"/>
  <c r="I33" i="23"/>
  <c r="E33" i="23"/>
  <c r="N30" i="23"/>
  <c r="N44" i="23" s="1"/>
  <c r="L44" i="23"/>
  <c r="L41" i="23"/>
  <c r="L37" i="23"/>
  <c r="E33" i="22"/>
  <c r="G33" i="22"/>
  <c r="D38" i="22"/>
  <c r="D41" i="22"/>
  <c r="I44" i="22"/>
  <c r="G37" i="22"/>
  <c r="I33" i="22"/>
  <c r="I37" i="22"/>
  <c r="E44" i="22"/>
  <c r="E41" i="22"/>
  <c r="H44" i="22"/>
  <c r="H41" i="22"/>
  <c r="F33" i="22"/>
  <c r="F37" i="22"/>
  <c r="L33" i="22"/>
  <c r="L41" i="22"/>
  <c r="L37" i="22"/>
  <c r="H33" i="22"/>
  <c r="F41" i="22"/>
  <c r="J41" i="22"/>
  <c r="J37" i="22"/>
  <c r="J44" i="22"/>
  <c r="N30" i="22"/>
  <c r="N37" i="22" s="1"/>
  <c r="M33" i="22"/>
  <c r="E41" i="21"/>
  <c r="J33" i="21"/>
  <c r="E37" i="21"/>
  <c r="J41" i="21"/>
  <c r="J37" i="21"/>
  <c r="E33" i="21"/>
  <c r="F41" i="21"/>
  <c r="F33" i="21"/>
  <c r="H37" i="21"/>
  <c r="H33" i="21"/>
  <c r="H44" i="21"/>
  <c r="G41" i="21"/>
  <c r="I37" i="21"/>
  <c r="I44" i="21"/>
  <c r="I33" i="21"/>
  <c r="L33" i="21"/>
  <c r="M33" i="21"/>
  <c r="L41" i="21"/>
  <c r="K44" i="21"/>
  <c r="L44" i="21"/>
  <c r="K33" i="21"/>
  <c r="K41" i="21"/>
  <c r="G33" i="21"/>
  <c r="G37" i="21"/>
  <c r="D37" i="21"/>
  <c r="N30" i="21"/>
  <c r="N44" i="21" s="1"/>
  <c r="G41" i="20"/>
  <c r="D44" i="20"/>
  <c r="L44" i="20"/>
  <c r="L33" i="20"/>
  <c r="L41" i="20"/>
  <c r="J41" i="20"/>
  <c r="D41" i="20"/>
  <c r="D37" i="20"/>
  <c r="K41" i="20"/>
  <c r="J37" i="20"/>
  <c r="E41" i="20"/>
  <c r="E33" i="20"/>
  <c r="E44" i="20"/>
  <c r="J33" i="20"/>
  <c r="F37" i="20"/>
  <c r="F33" i="20"/>
  <c r="F44" i="20"/>
  <c r="D38" i="20"/>
  <c r="N30" i="20"/>
  <c r="N33" i="20" s="1"/>
  <c r="M33" i="20"/>
  <c r="F44" i="19"/>
  <c r="D38" i="19"/>
  <c r="L38" i="19"/>
  <c r="E44" i="19"/>
  <c r="E41" i="19"/>
  <c r="E37" i="19"/>
  <c r="J33" i="19"/>
  <c r="N30" i="19"/>
  <c r="N33" i="19" s="1"/>
  <c r="J37" i="19"/>
  <c r="J41" i="19"/>
  <c r="I37" i="19"/>
  <c r="I44" i="19"/>
  <c r="I41" i="19"/>
  <c r="F41" i="19"/>
  <c r="D37" i="19"/>
  <c r="E38" i="18"/>
  <c r="D33" i="18"/>
  <c r="N30" i="18"/>
  <c r="G33" i="18"/>
  <c r="H37" i="17"/>
  <c r="H44" i="17"/>
  <c r="L41" i="17"/>
  <c r="F33" i="17"/>
  <c r="K41" i="17"/>
  <c r="I33" i="17"/>
  <c r="H33" i="17"/>
  <c r="G33" i="17"/>
  <c r="G44" i="17"/>
  <c r="D38" i="17"/>
  <c r="J33" i="17"/>
  <c r="J37" i="17"/>
  <c r="I37" i="17"/>
  <c r="I44" i="17"/>
  <c r="F44" i="17"/>
  <c r="F41" i="17"/>
  <c r="L33" i="17"/>
  <c r="E44" i="17"/>
  <c r="J44" i="17"/>
  <c r="E33" i="17"/>
  <c r="E41" i="17"/>
  <c r="K41" i="16"/>
  <c r="K37" i="16"/>
  <c r="K44" i="16"/>
  <c r="D38" i="16"/>
  <c r="J37" i="16"/>
  <c r="J33" i="16"/>
  <c r="J41" i="16"/>
  <c r="E37" i="16"/>
  <c r="E33" i="16"/>
  <c r="E44" i="16"/>
  <c r="H44" i="16"/>
  <c r="H41" i="16"/>
  <c r="K33" i="15"/>
  <c r="K41" i="15"/>
  <c r="G41" i="15"/>
  <c r="J41" i="15"/>
  <c r="J37" i="15"/>
  <c r="L41" i="15"/>
  <c r="G33" i="15"/>
  <c r="G37" i="15"/>
  <c r="F33" i="15"/>
  <c r="F41" i="15"/>
  <c r="L44" i="15"/>
  <c r="L33" i="15"/>
  <c r="H33" i="15"/>
  <c r="H37" i="15"/>
  <c r="G37" i="14"/>
  <c r="G44" i="14"/>
  <c r="G33" i="14"/>
  <c r="F44" i="14"/>
  <c r="F33" i="14"/>
  <c r="E42" i="14"/>
  <c r="I33" i="14"/>
  <c r="D37" i="14"/>
  <c r="D44" i="14"/>
  <c r="I44" i="14"/>
  <c r="H37" i="14"/>
  <c r="H33" i="14"/>
  <c r="H44" i="14"/>
  <c r="D41" i="14"/>
  <c r="N42" i="14"/>
  <c r="N38" i="14"/>
  <c r="N34" i="14"/>
  <c r="I41" i="14"/>
  <c r="E33" i="14"/>
  <c r="E44" i="14"/>
  <c r="E37" i="14"/>
  <c r="D38" i="25"/>
  <c r="D42" i="25"/>
  <c r="D34" i="23"/>
  <c r="D42" i="22"/>
  <c r="D34" i="21"/>
  <c r="K33" i="20"/>
  <c r="K37" i="20"/>
  <c r="F42" i="19"/>
  <c r="F33" i="19"/>
  <c r="D34" i="18"/>
  <c r="E34" i="18"/>
  <c r="E34" i="17"/>
  <c r="D42" i="17"/>
  <c r="D42" i="16"/>
  <c r="D33" i="15"/>
  <c r="F42" i="15"/>
  <c r="D41" i="15"/>
  <c r="I41" i="15"/>
  <c r="D34" i="15"/>
  <c r="N30" i="15"/>
  <c r="N37" i="15" s="1"/>
  <c r="E34" i="14"/>
  <c r="J34" i="14"/>
  <c r="J33" i="14"/>
  <c r="L34" i="14"/>
  <c r="F38" i="14"/>
  <c r="D42" i="15"/>
  <c r="E42" i="15"/>
  <c r="D38" i="15"/>
  <c r="I33" i="15"/>
  <c r="I37" i="15"/>
  <c r="J38" i="14"/>
  <c r="F34" i="14"/>
  <c r="J41" i="14"/>
  <c r="J37" i="14"/>
  <c r="L38" i="14"/>
  <c r="L50" i="25"/>
  <c r="L34" i="25"/>
  <c r="K50" i="25"/>
  <c r="K34" i="25"/>
  <c r="J50" i="25"/>
  <c r="J34" i="25"/>
  <c r="F50" i="25"/>
  <c r="M50" i="25"/>
  <c r="M34" i="25" s="1"/>
  <c r="E50" i="25"/>
  <c r="I50" i="25"/>
  <c r="I34" i="25" s="1"/>
  <c r="N50" i="25"/>
  <c r="N34" i="25" s="1"/>
  <c r="G50" i="25"/>
  <c r="H50" i="25"/>
  <c r="H34" i="25"/>
  <c r="L50" i="23"/>
  <c r="L34" i="23" s="1"/>
  <c r="G50" i="23"/>
  <c r="G34" i="23"/>
  <c r="K50" i="23"/>
  <c r="K34" i="23" s="1"/>
  <c r="M34" i="23"/>
  <c r="M50" i="23"/>
  <c r="F50" i="23"/>
  <c r="F34" i="23" s="1"/>
  <c r="J50" i="23"/>
  <c r="J34" i="23" s="1"/>
  <c r="E50" i="23"/>
  <c r="E34" i="23"/>
  <c r="D38" i="23"/>
  <c r="I50" i="23"/>
  <c r="I34" i="23" s="1"/>
  <c r="N34" i="23"/>
  <c r="N50" i="23"/>
  <c r="D42" i="23"/>
  <c r="H50" i="23"/>
  <c r="H34" i="23"/>
  <c r="L50" i="22"/>
  <c r="G50" i="22"/>
  <c r="G34" i="22" s="1"/>
  <c r="K50" i="22"/>
  <c r="K34" i="22"/>
  <c r="D34" i="22"/>
  <c r="M50" i="22"/>
  <c r="M34" i="22" s="1"/>
  <c r="J50" i="22"/>
  <c r="E50" i="22"/>
  <c r="E34" i="22"/>
  <c r="F50" i="22"/>
  <c r="F34" i="22"/>
  <c r="I50" i="22"/>
  <c r="I34" i="22"/>
  <c r="N50" i="22"/>
  <c r="N34" i="22" s="1"/>
  <c r="H50" i="22"/>
  <c r="H34" i="22" s="1"/>
  <c r="K50" i="21"/>
  <c r="K34" i="21" s="1"/>
  <c r="G50" i="21"/>
  <c r="G34" i="21"/>
  <c r="N50" i="21"/>
  <c r="J50" i="21"/>
  <c r="J34" i="21"/>
  <c r="F50" i="21"/>
  <c r="F34" i="21" s="1"/>
  <c r="D38" i="21"/>
  <c r="E50" i="21"/>
  <c r="E34" i="21"/>
  <c r="L50" i="21"/>
  <c r="L34" i="21"/>
  <c r="I50" i="21"/>
  <c r="I34" i="21"/>
  <c r="M50" i="21"/>
  <c r="D42" i="21"/>
  <c r="H50" i="21"/>
  <c r="H34" i="21" s="1"/>
  <c r="M50" i="20"/>
  <c r="M34" i="20" s="1"/>
  <c r="G50" i="20"/>
  <c r="G34" i="20"/>
  <c r="K50" i="20"/>
  <c r="K34" i="20" s="1"/>
  <c r="N50" i="20"/>
  <c r="L50" i="20"/>
  <c r="L34" i="20" s="1"/>
  <c r="F50" i="20"/>
  <c r="D34" i="20"/>
  <c r="J50" i="20"/>
  <c r="J34" i="20"/>
  <c r="E50" i="20"/>
  <c r="E34" i="20" s="1"/>
  <c r="D42" i="20"/>
  <c r="I50" i="20"/>
  <c r="I34" i="20"/>
  <c r="H50" i="20"/>
  <c r="H34" i="20" s="1"/>
  <c r="E50" i="19"/>
  <c r="E34" i="19" s="1"/>
  <c r="I50" i="19"/>
  <c r="I34" i="19"/>
  <c r="H50" i="19"/>
  <c r="H34" i="19"/>
  <c r="M50" i="19"/>
  <c r="M34" i="19" s="1"/>
  <c r="L34" i="19"/>
  <c r="K50" i="19"/>
  <c r="K34" i="19"/>
  <c r="G50" i="19"/>
  <c r="G34" i="19" s="1"/>
  <c r="J50" i="19"/>
  <c r="J34" i="19"/>
  <c r="N50" i="19"/>
  <c r="N34" i="19" s="1"/>
  <c r="I50" i="18"/>
  <c r="I34" i="18" s="1"/>
  <c r="E42" i="18"/>
  <c r="L50" i="18"/>
  <c r="L34" i="18" s="1"/>
  <c r="H50" i="18"/>
  <c r="H34" i="18" s="1"/>
  <c r="F51" i="18"/>
  <c r="F38" i="18" s="1"/>
  <c r="D42" i="18"/>
  <c r="K50" i="18"/>
  <c r="K34" i="18" s="1"/>
  <c r="G50" i="18"/>
  <c r="G34" i="18" s="1"/>
  <c r="M50" i="18"/>
  <c r="J50" i="18"/>
  <c r="J34" i="18" s="1"/>
  <c r="N50" i="18"/>
  <c r="D37" i="17"/>
  <c r="D41" i="17"/>
  <c r="D44" i="17"/>
  <c r="D33" i="17"/>
  <c r="N30" i="17"/>
  <c r="N50" i="17"/>
  <c r="I50" i="17"/>
  <c r="I34" i="17" s="1"/>
  <c r="D34" i="17"/>
  <c r="F50" i="17"/>
  <c r="F34" i="17" s="1"/>
  <c r="H50" i="17"/>
  <c r="H34" i="17"/>
  <c r="L50" i="17"/>
  <c r="L34" i="17" s="1"/>
  <c r="K50" i="17"/>
  <c r="K34" i="17" s="1"/>
  <c r="G50" i="17"/>
  <c r="G34" i="17" s="1"/>
  <c r="E38" i="17"/>
  <c r="M50" i="17"/>
  <c r="M34" i="17" s="1"/>
  <c r="J50" i="17"/>
  <c r="E42" i="17"/>
  <c r="D37" i="16"/>
  <c r="N30" i="16"/>
  <c r="D41" i="16"/>
  <c r="D44" i="16"/>
  <c r="D33" i="16"/>
  <c r="I50" i="16"/>
  <c r="I34" i="16"/>
  <c r="N50" i="16"/>
  <c r="E50" i="16"/>
  <c r="E34" i="16" s="1"/>
  <c r="H50" i="16"/>
  <c r="M50" i="16"/>
  <c r="L50" i="16"/>
  <c r="L34" i="16" s="1"/>
  <c r="D34" i="16"/>
  <c r="K50" i="16"/>
  <c r="K34" i="16"/>
  <c r="G50" i="16"/>
  <c r="J50" i="16"/>
  <c r="J34" i="16" s="1"/>
  <c r="F50" i="16"/>
  <c r="F34" i="16" s="1"/>
  <c r="E38" i="15"/>
  <c r="H50" i="15"/>
  <c r="H34" i="15" s="1"/>
  <c r="M50" i="15"/>
  <c r="M34" i="15" s="1"/>
  <c r="N50" i="15"/>
  <c r="N34" i="15" s="1"/>
  <c r="L50" i="15"/>
  <c r="E34" i="15"/>
  <c r="K50" i="15"/>
  <c r="K34" i="15" s="1"/>
  <c r="G50" i="15"/>
  <c r="G34" i="15" s="1"/>
  <c r="F38" i="15"/>
  <c r="F34" i="15"/>
  <c r="I50" i="15"/>
  <c r="J50" i="15"/>
  <c r="J34" i="15" s="1"/>
  <c r="E37" i="15"/>
  <c r="E41" i="15"/>
  <c r="E44" i="15"/>
  <c r="E33" i="15"/>
  <c r="E38" i="14"/>
  <c r="L42" i="14"/>
  <c r="F42" i="14"/>
  <c r="I51" i="14"/>
  <c r="I38" i="14" s="1"/>
  <c r="L37" i="14"/>
  <c r="L41" i="14"/>
  <c r="L44" i="14"/>
  <c r="D50" i="14"/>
  <c r="D34" i="14" s="1"/>
  <c r="G42" i="14"/>
  <c r="M50" i="14"/>
  <c r="M34" i="14" s="1"/>
  <c r="K44" i="14"/>
  <c r="K37" i="14"/>
  <c r="K41" i="14"/>
  <c r="N30" i="14"/>
  <c r="H51" i="14"/>
  <c r="H38" i="14" s="1"/>
  <c r="K50" i="14"/>
  <c r="K34" i="14" s="1"/>
  <c r="K33" i="14"/>
  <c r="M41" i="16" l="1"/>
  <c r="M37" i="16"/>
  <c r="M44" i="16"/>
  <c r="M34" i="16"/>
  <c r="M44" i="23"/>
  <c r="M37" i="23"/>
  <c r="N33" i="25"/>
  <c r="M41" i="25"/>
  <c r="M44" i="25"/>
  <c r="M37" i="25"/>
  <c r="N44" i="25"/>
  <c r="N41" i="25"/>
  <c r="M41" i="23"/>
  <c r="N33" i="23"/>
  <c r="N37" i="23"/>
  <c r="N41" i="23"/>
  <c r="N44" i="22"/>
  <c r="N41" i="22"/>
  <c r="N33" i="22"/>
  <c r="M41" i="22"/>
  <c r="M44" i="22"/>
  <c r="M37" i="22"/>
  <c r="M37" i="21"/>
  <c r="N41" i="21"/>
  <c r="M44" i="21"/>
  <c r="M41" i="21"/>
  <c r="N37" i="21"/>
  <c r="N33" i="21"/>
  <c r="M44" i="20"/>
  <c r="N44" i="20"/>
  <c r="N41" i="20"/>
  <c r="N37" i="20"/>
  <c r="M37" i="20"/>
  <c r="M41" i="20"/>
  <c r="N44" i="19"/>
  <c r="N41" i="19"/>
  <c r="N37" i="19"/>
  <c r="M41" i="19"/>
  <c r="M44" i="19"/>
  <c r="M37" i="19"/>
  <c r="M44" i="17"/>
  <c r="M41" i="17"/>
  <c r="M37" i="17"/>
  <c r="M41" i="15"/>
  <c r="M37" i="15"/>
  <c r="M37" i="14"/>
  <c r="M33" i="14"/>
  <c r="M44" i="14"/>
  <c r="M41" i="14"/>
  <c r="N33" i="15"/>
  <c r="N44" i="15"/>
  <c r="N41" i="15"/>
  <c r="I38" i="25"/>
  <c r="I42" i="25"/>
  <c r="F38" i="25"/>
  <c r="F42" i="25"/>
  <c r="F34" i="25"/>
  <c r="N38" i="25"/>
  <c r="N42" i="25"/>
  <c r="G42" i="25"/>
  <c r="G38" i="25"/>
  <c r="J42" i="25"/>
  <c r="J38" i="25"/>
  <c r="E42" i="25"/>
  <c r="E38" i="25"/>
  <c r="K38" i="25"/>
  <c r="K42" i="25"/>
  <c r="H42" i="25"/>
  <c r="H38" i="25"/>
  <c r="E34" i="25"/>
  <c r="G34" i="25"/>
  <c r="M38" i="25"/>
  <c r="M42" i="25"/>
  <c r="L42" i="25"/>
  <c r="L38" i="25"/>
  <c r="M42" i="23"/>
  <c r="M38" i="23"/>
  <c r="I42" i="23"/>
  <c r="I38" i="23"/>
  <c r="K38" i="23"/>
  <c r="K42" i="23"/>
  <c r="E42" i="23"/>
  <c r="E38" i="23"/>
  <c r="G42" i="23"/>
  <c r="G38" i="23"/>
  <c r="J42" i="23"/>
  <c r="J38" i="23"/>
  <c r="H42" i="23"/>
  <c r="H38" i="23"/>
  <c r="N42" i="23"/>
  <c r="N38" i="23"/>
  <c r="F42" i="23"/>
  <c r="F38" i="23"/>
  <c r="L42" i="23"/>
  <c r="L38" i="23"/>
  <c r="L42" i="22"/>
  <c r="L38" i="22"/>
  <c r="M42" i="22"/>
  <c r="M38" i="22"/>
  <c r="I42" i="22"/>
  <c r="I38" i="22"/>
  <c r="F38" i="22"/>
  <c r="F42" i="22"/>
  <c r="K42" i="22"/>
  <c r="K38" i="22"/>
  <c r="E42" i="22"/>
  <c r="E38" i="22"/>
  <c r="J42" i="22"/>
  <c r="J38" i="22"/>
  <c r="H42" i="22"/>
  <c r="H38" i="22"/>
  <c r="G38" i="22"/>
  <c r="G42" i="22"/>
  <c r="N42" i="22"/>
  <c r="N38" i="22"/>
  <c r="J34" i="22"/>
  <c r="L34" i="22"/>
  <c r="M42" i="21"/>
  <c r="M38" i="21"/>
  <c r="M34" i="21"/>
  <c r="F42" i="21"/>
  <c r="F38" i="21"/>
  <c r="I38" i="21"/>
  <c r="I42" i="21"/>
  <c r="J38" i="21"/>
  <c r="J42" i="21"/>
  <c r="N42" i="21"/>
  <c r="N38" i="21"/>
  <c r="L42" i="21"/>
  <c r="L38" i="21"/>
  <c r="N34" i="21"/>
  <c r="H38" i="21"/>
  <c r="H42" i="21"/>
  <c r="E42" i="21"/>
  <c r="E38" i="21"/>
  <c r="G42" i="21"/>
  <c r="G38" i="21"/>
  <c r="K42" i="21"/>
  <c r="K38" i="21"/>
  <c r="L38" i="20"/>
  <c r="L42" i="20"/>
  <c r="N38" i="20"/>
  <c r="N42" i="20"/>
  <c r="I38" i="20"/>
  <c r="I42" i="20"/>
  <c r="N34" i="20"/>
  <c r="E42" i="20"/>
  <c r="E38" i="20"/>
  <c r="G38" i="20"/>
  <c r="G42" i="20"/>
  <c r="K38" i="20"/>
  <c r="K42" i="20"/>
  <c r="J42" i="20"/>
  <c r="J38" i="20"/>
  <c r="H42" i="20"/>
  <c r="H38" i="20"/>
  <c r="F42" i="20"/>
  <c r="F38" i="20"/>
  <c r="F34" i="20"/>
  <c r="M38" i="20"/>
  <c r="M42" i="20"/>
  <c r="N42" i="19"/>
  <c r="N38" i="19"/>
  <c r="G42" i="19"/>
  <c r="G38" i="19"/>
  <c r="J38" i="19"/>
  <c r="J42" i="19"/>
  <c r="H38" i="19"/>
  <c r="H42" i="19"/>
  <c r="M42" i="19"/>
  <c r="M38" i="19"/>
  <c r="K38" i="19"/>
  <c r="K42" i="19"/>
  <c r="I42" i="19"/>
  <c r="I38" i="19"/>
  <c r="E38" i="19"/>
  <c r="E42" i="19"/>
  <c r="J38" i="18"/>
  <c r="J42" i="18"/>
  <c r="M38" i="18"/>
  <c r="M42" i="18"/>
  <c r="M34" i="18"/>
  <c r="N42" i="18"/>
  <c r="N38" i="18"/>
  <c r="N34" i="18"/>
  <c r="K42" i="18"/>
  <c r="K38" i="18"/>
  <c r="F42" i="18"/>
  <c r="F34" i="18"/>
  <c r="H42" i="18"/>
  <c r="H38" i="18"/>
  <c r="L42" i="18"/>
  <c r="L38" i="18"/>
  <c r="G38" i="18"/>
  <c r="G42" i="18"/>
  <c r="I38" i="18"/>
  <c r="I42" i="18"/>
  <c r="I38" i="17"/>
  <c r="I42" i="17"/>
  <c r="G38" i="17"/>
  <c r="G42" i="17"/>
  <c r="N42" i="17"/>
  <c r="N38" i="17"/>
  <c r="F38" i="17"/>
  <c r="F42" i="17"/>
  <c r="N34" i="17"/>
  <c r="N37" i="17"/>
  <c r="N41" i="17"/>
  <c r="N44" i="17"/>
  <c r="N33" i="17"/>
  <c r="M42" i="17"/>
  <c r="M38" i="17"/>
  <c r="L42" i="17"/>
  <c r="L38" i="17"/>
  <c r="J42" i="17"/>
  <c r="J38" i="17"/>
  <c r="K42" i="17"/>
  <c r="K38" i="17"/>
  <c r="J34" i="17"/>
  <c r="H38" i="17"/>
  <c r="H42" i="17"/>
  <c r="N38" i="16"/>
  <c r="N42" i="16"/>
  <c r="I38" i="16"/>
  <c r="I42" i="16"/>
  <c r="G38" i="16"/>
  <c r="G42" i="16"/>
  <c r="E42" i="16"/>
  <c r="E38" i="16"/>
  <c r="N34" i="16"/>
  <c r="F42" i="16"/>
  <c r="F38" i="16"/>
  <c r="L38" i="16"/>
  <c r="L42" i="16"/>
  <c r="H38" i="16"/>
  <c r="H42" i="16"/>
  <c r="K42" i="16"/>
  <c r="K38" i="16"/>
  <c r="M42" i="16"/>
  <c r="M38" i="16"/>
  <c r="J42" i="16"/>
  <c r="J38" i="16"/>
  <c r="N37" i="16"/>
  <c r="N41" i="16"/>
  <c r="N44" i="16"/>
  <c r="N33" i="16"/>
  <c r="G34" i="16"/>
  <c r="H34" i="16"/>
  <c r="L42" i="15"/>
  <c r="L38" i="15"/>
  <c r="I38" i="15"/>
  <c r="I42" i="15"/>
  <c r="N38" i="15"/>
  <c r="N42" i="15"/>
  <c r="K42" i="15"/>
  <c r="K38" i="15"/>
  <c r="M38" i="15"/>
  <c r="M42" i="15"/>
  <c r="G42" i="15"/>
  <c r="G38" i="15"/>
  <c r="H38" i="15"/>
  <c r="H42" i="15"/>
  <c r="J38" i="15"/>
  <c r="J42" i="15"/>
  <c r="I34" i="15"/>
  <c r="L34" i="15"/>
  <c r="H34" i="14"/>
  <c r="H42" i="14"/>
  <c r="D42" i="14"/>
  <c r="D38" i="14"/>
  <c r="K42" i="14"/>
  <c r="K38" i="14"/>
  <c r="N37" i="14"/>
  <c r="N44" i="14"/>
  <c r="N41" i="14"/>
  <c r="N33" i="14"/>
  <c r="I34" i="14"/>
  <c r="I42" i="14"/>
  <c r="M42" i="14"/>
  <c r="M38" i="14"/>
  <c r="N23" i="1" l="1"/>
  <c r="M23" i="1"/>
  <c r="E28" i="1"/>
  <c r="E40" i="1" s="1"/>
  <c r="F28" i="1"/>
  <c r="F40" i="1" s="1"/>
  <c r="G28" i="1"/>
  <c r="G40" i="1" s="1"/>
  <c r="H28" i="1"/>
  <c r="H40" i="1" s="1"/>
  <c r="I28" i="1"/>
  <c r="I40" i="1" s="1"/>
  <c r="J28" i="1"/>
  <c r="J40" i="1" s="1"/>
  <c r="K28" i="1"/>
  <c r="K40" i="1" s="1"/>
  <c r="L40" i="1"/>
  <c r="D28" i="1"/>
  <c r="D40" i="1" s="1"/>
  <c r="M9" i="1"/>
  <c r="M8" i="1"/>
  <c r="N8" i="1" l="1"/>
  <c r="M10" i="1"/>
  <c r="E10" i="1"/>
  <c r="F10" i="1"/>
  <c r="G10" i="1"/>
  <c r="H10" i="1"/>
  <c r="I10" i="1"/>
  <c r="J10" i="1"/>
  <c r="K10" i="1"/>
  <c r="L10" i="1"/>
  <c r="D10" i="1"/>
  <c r="M20" i="1" l="1"/>
  <c r="M27" i="1" l="1"/>
  <c r="M26" i="1"/>
  <c r="M25" i="1"/>
  <c r="M24" i="1"/>
  <c r="M22" i="1"/>
  <c r="M19" i="1"/>
  <c r="N24" i="1"/>
  <c r="M28" i="1" l="1"/>
  <c r="M40" i="1" s="1"/>
  <c r="M24" i="13"/>
  <c r="N24" i="13"/>
  <c r="G17" i="13" l="1"/>
  <c r="J17" i="13"/>
  <c r="H17" i="13"/>
  <c r="H36" i="13" s="1"/>
  <c r="M27" i="13"/>
  <c r="M22" i="13"/>
  <c r="M25" i="13"/>
  <c r="M26" i="13"/>
  <c r="M20" i="13"/>
  <c r="L17" i="13"/>
  <c r="K17" i="13"/>
  <c r="M16" i="13"/>
  <c r="M15" i="13"/>
  <c r="M23" i="13"/>
  <c r="I17" i="13"/>
  <c r="N20" i="13"/>
  <c r="N22" i="13"/>
  <c r="F17" i="13"/>
  <c r="N25" i="13"/>
  <c r="E17" i="13"/>
  <c r="N16" i="13"/>
  <c r="N23" i="13"/>
  <c r="N27" i="13"/>
  <c r="N26" i="13"/>
  <c r="D17" i="13"/>
  <c r="N15" i="13"/>
  <c r="L36" i="13" l="1"/>
  <c r="K36" i="13"/>
  <c r="J36" i="13"/>
  <c r="I36" i="13"/>
  <c r="G36" i="13"/>
  <c r="F36" i="13"/>
  <c r="E36" i="13"/>
  <c r="D36" i="13"/>
  <c r="N17" i="13"/>
  <c r="N36" i="13" s="1"/>
  <c r="M17" i="13"/>
  <c r="M36" i="13" l="1"/>
  <c r="N20" i="1"/>
  <c r="N15" i="1"/>
  <c r="M15" i="1"/>
  <c r="L17" i="1"/>
  <c r="K17" i="1"/>
  <c r="J17" i="1"/>
  <c r="I17" i="1"/>
  <c r="H17" i="1"/>
  <c r="G17" i="1"/>
  <c r="F17" i="1"/>
  <c r="E17" i="1"/>
  <c r="D17" i="1"/>
  <c r="L13" i="1"/>
  <c r="K13" i="1"/>
  <c r="J13" i="1"/>
  <c r="I13" i="1"/>
  <c r="H13" i="1"/>
  <c r="G13" i="1"/>
  <c r="F13" i="1"/>
  <c r="E13" i="1"/>
  <c r="D13" i="1"/>
  <c r="L36" i="1" l="1"/>
  <c r="L30" i="1"/>
  <c r="K36" i="1"/>
  <c r="K30" i="1"/>
  <c r="K44" i="1" s="1"/>
  <c r="J36" i="1"/>
  <c r="J30" i="1"/>
  <c r="J44" i="1" s="1"/>
  <c r="I36" i="1"/>
  <c r="I30" i="1"/>
  <c r="I44" i="1" s="1"/>
  <c r="G36" i="1"/>
  <c r="G44" i="1"/>
  <c r="F36" i="1"/>
  <c r="F44" i="1"/>
  <c r="E36" i="1"/>
  <c r="E44" i="1"/>
  <c r="D36" i="1"/>
  <c r="D44" i="1"/>
  <c r="H36" i="1"/>
  <c r="H30" i="1"/>
  <c r="H44" i="1" s="1"/>
  <c r="L44" i="1"/>
  <c r="N27" i="1" l="1"/>
  <c r="N26" i="1"/>
  <c r="N25" i="1"/>
  <c r="N22" i="1" l="1"/>
  <c r="N19" i="1"/>
  <c r="N28" i="1" l="1"/>
  <c r="N40" i="1" s="1"/>
  <c r="I51" i="1"/>
  <c r="E51" i="1"/>
  <c r="N16" i="1"/>
  <c r="N17" i="1" s="1"/>
  <c r="N36" i="1" s="1"/>
  <c r="M16" i="1"/>
  <c r="M17" i="1" s="1"/>
  <c r="L32" i="1"/>
  <c r="J32" i="1"/>
  <c r="H32" i="1"/>
  <c r="F32" i="1"/>
  <c r="D32" i="1"/>
  <c r="N13" i="1"/>
  <c r="M13" i="1"/>
  <c r="N9" i="1"/>
  <c r="N10" i="1" s="1"/>
  <c r="M36" i="1" l="1"/>
  <c r="M30" i="1"/>
  <c r="M44" i="1" s="1"/>
  <c r="M52" i="1"/>
  <c r="N51" i="1"/>
  <c r="N32" i="1"/>
  <c r="N52" i="1"/>
  <c r="M51" i="1"/>
  <c r="F51" i="1"/>
  <c r="J51" i="1"/>
  <c r="E52" i="1"/>
  <c r="I52" i="1"/>
  <c r="D50" i="1"/>
  <c r="H50" i="1"/>
  <c r="L50" i="1"/>
  <c r="G51" i="1"/>
  <c r="K51" i="1"/>
  <c r="F52" i="1"/>
  <c r="J52" i="1"/>
  <c r="D51" i="1"/>
  <c r="H51" i="1"/>
  <c r="L51" i="1"/>
  <c r="G52" i="1"/>
  <c r="K52" i="1"/>
  <c r="F50" i="1"/>
  <c r="J50" i="1"/>
  <c r="D52" i="1"/>
  <c r="H52" i="1"/>
  <c r="L52" i="1"/>
  <c r="G32" i="1"/>
  <c r="K32" i="1"/>
  <c r="E32" i="1"/>
  <c r="I32" i="1"/>
  <c r="I41" i="1" l="1"/>
  <c r="L42" i="1"/>
  <c r="G33" i="1"/>
  <c r="K33" i="1"/>
  <c r="F33" i="1"/>
  <c r="E41" i="1"/>
  <c r="L38" i="1"/>
  <c r="I37" i="1"/>
  <c r="I33" i="1"/>
  <c r="H42" i="1"/>
  <c r="F38" i="1"/>
  <c r="D42" i="1"/>
  <c r="J38" i="1"/>
  <c r="J42" i="1"/>
  <c r="L34" i="1"/>
  <c r="F34" i="1"/>
  <c r="E37" i="1"/>
  <c r="E33" i="1"/>
  <c r="F42" i="1"/>
  <c r="H34" i="1"/>
  <c r="M41" i="1"/>
  <c r="D38" i="1"/>
  <c r="D34" i="1"/>
  <c r="M32" i="1"/>
  <c r="M50" i="1" s="1"/>
  <c r="M34" i="1" s="1"/>
  <c r="H41" i="1"/>
  <c r="H37" i="1"/>
  <c r="H33" i="1"/>
  <c r="J37" i="1"/>
  <c r="J41" i="1"/>
  <c r="N50" i="1"/>
  <c r="N34" i="1" s="1"/>
  <c r="I50" i="1"/>
  <c r="I34" i="1" s="1"/>
  <c r="D41" i="1"/>
  <c r="D37" i="1"/>
  <c r="D33" i="1"/>
  <c r="N30" i="1"/>
  <c r="N44" i="1" s="1"/>
  <c r="F37" i="1"/>
  <c r="F41" i="1"/>
  <c r="E50" i="1"/>
  <c r="E34" i="1" s="1"/>
  <c r="K41" i="1"/>
  <c r="K37" i="1"/>
  <c r="K50" i="1"/>
  <c r="J34" i="1"/>
  <c r="J33" i="1"/>
  <c r="L41" i="1"/>
  <c r="L37" i="1"/>
  <c r="L33" i="1"/>
  <c r="G41" i="1"/>
  <c r="G37" i="1"/>
  <c r="G50" i="1"/>
  <c r="G34" i="1" s="1"/>
  <c r="H38" i="1"/>
  <c r="M37" i="1" l="1"/>
  <c r="M33" i="1"/>
  <c r="G42" i="1"/>
  <c r="G38" i="1"/>
  <c r="K42" i="1"/>
  <c r="K38" i="1"/>
  <c r="E38" i="1"/>
  <c r="E42" i="1"/>
  <c r="N37" i="1"/>
  <c r="N41" i="1"/>
  <c r="N33" i="1"/>
  <c r="N42" i="1"/>
  <c r="N38" i="1"/>
  <c r="M38" i="1"/>
  <c r="M42" i="1"/>
  <c r="K34" i="1"/>
  <c r="I42" i="1"/>
  <c r="I38" i="1"/>
  <c r="M12" i="13" l="1"/>
  <c r="M9" i="13"/>
  <c r="M10" i="13" s="1"/>
  <c r="N9" i="13"/>
  <c r="N10" i="13" s="1"/>
  <c r="N12" i="13"/>
  <c r="M19" i="13" l="1"/>
  <c r="M28" i="13" s="1"/>
  <c r="N19" i="13"/>
  <c r="N28" i="13" s="1"/>
  <c r="N40" i="13" s="1"/>
  <c r="M40" i="13" l="1"/>
  <c r="H52" i="13"/>
  <c r="L13" i="13" l="1"/>
  <c r="J13" i="13"/>
  <c r="H13" i="13"/>
  <c r="E13" i="13"/>
  <c r="L30" i="13" l="1"/>
  <c r="L44" i="13" s="1"/>
  <c r="J30" i="13"/>
  <c r="J44" i="13" s="1"/>
  <c r="E30" i="13"/>
  <c r="E44" i="13" s="1"/>
  <c r="H30" i="13"/>
  <c r="H44" i="13" s="1"/>
  <c r="G13" i="13"/>
  <c r="K13" i="13"/>
  <c r="I13" i="13"/>
  <c r="F13" i="13"/>
  <c r="D13" i="13"/>
  <c r="G52" i="13"/>
  <c r="K52" i="13"/>
  <c r="E52" i="13"/>
  <c r="F52" i="13"/>
  <c r="J52" i="13"/>
  <c r="L52" i="13"/>
  <c r="K30" i="13" l="1"/>
  <c r="K44" i="13" s="1"/>
  <c r="G30" i="13"/>
  <c r="G44" i="13" s="1"/>
  <c r="I30" i="13"/>
  <c r="I44" i="13" s="1"/>
  <c r="F30" i="13"/>
  <c r="F44" i="13" s="1"/>
  <c r="D30" i="13"/>
  <c r="D44" i="13" s="1"/>
  <c r="N13" i="13"/>
  <c r="M13" i="13"/>
  <c r="N52" i="13"/>
  <c r="D52" i="13"/>
  <c r="M52" i="13"/>
  <c r="I52" i="13"/>
  <c r="F51" i="13"/>
  <c r="G51" i="13"/>
  <c r="K51" i="13"/>
  <c r="G41" i="13" l="1"/>
  <c r="M30" i="13"/>
  <c r="M44" i="13" s="1"/>
  <c r="F37" i="13"/>
  <c r="K33" i="13"/>
  <c r="K41" i="13"/>
  <c r="K37" i="13"/>
  <c r="G37" i="13"/>
  <c r="F41" i="13"/>
  <c r="G33" i="13"/>
  <c r="F33" i="13"/>
  <c r="H41" i="13"/>
  <c r="H33" i="13"/>
  <c r="H37" i="13"/>
  <c r="H51" i="13"/>
  <c r="N51" i="13"/>
  <c r="L41" i="13"/>
  <c r="L33" i="13"/>
  <c r="L37" i="13"/>
  <c r="E41" i="13"/>
  <c r="E33" i="13"/>
  <c r="E37" i="13"/>
  <c r="J33" i="13"/>
  <c r="J41" i="13"/>
  <c r="J37" i="13"/>
  <c r="J51" i="13"/>
  <c r="L51" i="13"/>
  <c r="E51" i="13"/>
  <c r="D37" i="13" l="1"/>
  <c r="D33" i="13"/>
  <c r="D41" i="13"/>
  <c r="N30" i="13"/>
  <c r="N44" i="13" s="1"/>
  <c r="I41" i="13"/>
  <c r="I33" i="13"/>
  <c r="I37" i="13"/>
  <c r="M33" i="13"/>
  <c r="M37" i="13"/>
  <c r="M41" i="13"/>
  <c r="D51" i="13"/>
  <c r="I51" i="13"/>
  <c r="M51" i="13"/>
  <c r="N33" i="13" l="1"/>
  <c r="N41" i="13"/>
  <c r="N37" i="13"/>
  <c r="F32" i="13" l="1"/>
  <c r="K32" i="13" l="1"/>
  <c r="F50" i="13"/>
  <c r="F34" i="13" s="1"/>
  <c r="J32" i="13"/>
  <c r="N32" i="13"/>
  <c r="H32" i="13" l="1"/>
  <c r="H50" i="13" s="1"/>
  <c r="H34" i="13" s="1"/>
  <c r="J50" i="13"/>
  <c r="J34" i="13" s="1"/>
  <c r="I32" i="13"/>
  <c r="K50" i="13"/>
  <c r="K34" i="13" s="1"/>
  <c r="E32" i="13"/>
  <c r="E50" i="13" s="1"/>
  <c r="L32" i="13"/>
  <c r="F38" i="13"/>
  <c r="F42" i="13"/>
  <c r="D32" i="13"/>
  <c r="D50" i="13" s="1"/>
  <c r="D34" i="13" s="1"/>
  <c r="M32" i="13"/>
  <c r="N50" i="13"/>
  <c r="N34" i="13" s="1"/>
  <c r="E34" i="13" l="1"/>
  <c r="J38" i="13"/>
  <c r="J42" i="13"/>
  <c r="G32" i="13"/>
  <c r="I50" i="13"/>
  <c r="I34" i="13" s="1"/>
  <c r="L50" i="13"/>
  <c r="L34" i="13" s="1"/>
  <c r="K38" i="13"/>
  <c r="K42" i="13"/>
  <c r="H38" i="13"/>
  <c r="H42" i="13"/>
  <c r="E38" i="13"/>
  <c r="E42" i="13"/>
  <c r="D38" i="13"/>
  <c r="D42" i="13"/>
  <c r="N38" i="13"/>
  <c r="N42" i="13"/>
  <c r="M50" i="13"/>
  <c r="M34" i="13" s="1"/>
  <c r="G50" i="13" l="1"/>
  <c r="G34" i="13" s="1"/>
  <c r="I38" i="13"/>
  <c r="I42" i="13"/>
  <c r="L42" i="13"/>
  <c r="L38" i="13"/>
  <c r="M42" i="13"/>
  <c r="M38" i="13"/>
  <c r="G42" i="13" l="1"/>
  <c r="G38" i="13"/>
</calcChain>
</file>

<file path=xl/sharedStrings.xml><?xml version="1.0" encoding="utf-8"?>
<sst xmlns="http://schemas.openxmlformats.org/spreadsheetml/2006/main" count="573" uniqueCount="43">
  <si>
    <t>Judge</t>
  </si>
  <si>
    <t>Division</t>
  </si>
  <si>
    <t>Criminal Cases (One or More Counts)</t>
  </si>
  <si>
    <t>CLERK OF THE COURT
BREVARD COUNTY, FLORIDA
NEW CASES ASSIGNED MONTHLY</t>
  </si>
  <si>
    <t>Criminal Traffic Citations</t>
  </si>
  <si>
    <t>D.U.I. Citations</t>
  </si>
  <si>
    <t>Civil Traffic Infractions Set to Arraign</t>
  </si>
  <si>
    <t>Civil Traffic Infractions Set For Hearing</t>
  </si>
  <si>
    <t>Small Claims</t>
  </si>
  <si>
    <t>Evictions</t>
  </si>
  <si>
    <t>County ($5,000- $15,000)</t>
  </si>
  <si>
    <t>Divorces No Contest</t>
  </si>
  <si>
    <t>Total Civil</t>
  </si>
  <si>
    <t>Total Criminal, Traffic, &amp; Civil Cases</t>
  </si>
  <si>
    <t>JANUARY - DECEMBER</t>
  </si>
  <si>
    <t>UNASSIGNED</t>
  </si>
  <si>
    <t>UNASSIGNED TOTAL</t>
  </si>
  <si>
    <t>Benjamin B. Garagozlo</t>
  </si>
  <si>
    <t>MELBOURNE TOTAL</t>
  </si>
  <si>
    <t>Kenneth Friedland</t>
  </si>
  <si>
    <t>TITUSVILLE TOTAL</t>
  </si>
  <si>
    <t>VIERA TOTAL</t>
  </si>
  <si>
    <t>COUNTY TOTAL</t>
  </si>
  <si>
    <t>MELBOURNE AVERAGE</t>
  </si>
  <si>
    <t>PCT OF CNTY AVG</t>
  </si>
  <si>
    <t>(RANK)</t>
  </si>
  <si>
    <t>TITUSVILLE AVERAGE</t>
  </si>
  <si>
    <t>VIERA AVERAGE</t>
  </si>
  <si>
    <t>COUNTY AVERAGE</t>
  </si>
  <si>
    <t>FOR RANKING FORMULAS:</t>
  </si>
  <si>
    <t>Thomas James Brown</t>
  </si>
  <si>
    <t>Kelly Ingram</t>
  </si>
  <si>
    <t>Kathryn C. Jacobus</t>
  </si>
  <si>
    <t>Aaron J. Peacock</t>
  </si>
  <si>
    <t>David E. Silverman</t>
  </si>
  <si>
    <t>Michelle A. Baker</t>
  </si>
  <si>
    <t>Judy Atkin</t>
  </si>
  <si>
    <t>David C. Koenig</t>
  </si>
  <si>
    <t>County ($8,000- $50,000)</t>
  </si>
  <si>
    <t>Traffic Hearing Officer</t>
  </si>
  <si>
    <t>Kimberly Musselman</t>
  </si>
  <si>
    <t>N/A</t>
  </si>
  <si>
    <t xml:space="preserve">Kelly Ingram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</si>
</sst>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/>
  </cellStyleXfs>
  <cellXfs count="53">
    <xf numFmtId="0" fontId="0" fillId="0" borderId="0" xfId="0"/>
    <xf numFmtId="0" fontId="2" fillId="0" borderId="0" xfId="0" applyFont="1" applyAlignment="1">
      <alignment horizontal="center" wrapText="1"/>
    </xf>
    <xf numFmtId="0" fontId="2" fillId="0" borderId="0" xfId="0" applyFont="1"/>
    <xf numFmtId="0" fontId="4" fillId="0" borderId="0" xfId="2"/>
    <xf numFmtId="3" fontId="4" fillId="0" borderId="0" xfId="2" applyNumberFormat="1" applyBorder="1"/>
    <xf numFmtId="3" fontId="5" fillId="0" borderId="0" xfId="2" applyNumberFormat="1" applyFont="1" applyBorder="1"/>
    <xf numFmtId="3" fontId="5" fillId="0" borderId="0" xfId="2" applyNumberFormat="1" applyFont="1" applyBorder="1" applyAlignment="1">
      <alignment horizontal="center"/>
    </xf>
    <xf numFmtId="3" fontId="4" fillId="0" borderId="0" xfId="2" applyNumberFormat="1" applyFont="1" applyBorder="1"/>
    <xf numFmtId="10" fontId="4" fillId="0" borderId="0" xfId="2" applyNumberFormat="1" applyBorder="1"/>
    <xf numFmtId="0" fontId="2" fillId="0" borderId="1" xfId="0" applyFont="1" applyBorder="1"/>
    <xf numFmtId="1" fontId="0" fillId="0" borderId="0" xfId="0" applyNumberFormat="1"/>
    <xf numFmtId="1" fontId="2" fillId="0" borderId="0" xfId="0" applyNumberFormat="1" applyFont="1"/>
    <xf numFmtId="0" fontId="0" fillId="0" borderId="0" xfId="0" applyFont="1"/>
    <xf numFmtId="10" fontId="1" fillId="0" borderId="0" xfId="1" applyNumberFormat="1" applyFont="1"/>
    <xf numFmtId="3" fontId="4" fillId="0" borderId="0" xfId="2" applyNumberFormat="1" applyBorder="1" applyAlignment="1">
      <alignment horizontal="center"/>
    </xf>
    <xf numFmtId="0" fontId="4" fillId="0" borderId="0" xfId="2" applyAlignment="1">
      <alignment horizontal="center"/>
    </xf>
    <xf numFmtId="0" fontId="2" fillId="0" borderId="0" xfId="0" applyFont="1" applyAlignment="1">
      <alignment horizontal="center" wrapText="1"/>
    </xf>
    <xf numFmtId="3" fontId="4" fillId="0" borderId="0" xfId="2" applyNumberFormat="1" applyFill="1" applyBorder="1"/>
    <xf numFmtId="0" fontId="2" fillId="0" borderId="1" xfId="0" applyFont="1" applyFill="1" applyBorder="1"/>
    <xf numFmtId="3" fontId="5" fillId="0" borderId="0" xfId="2" applyNumberFormat="1" applyFont="1" applyFill="1" applyBorder="1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2" fillId="0" borderId="0" xfId="0" applyFont="1" applyFill="1" applyAlignment="1">
      <alignment horizontal="center" wrapText="1"/>
    </xf>
    <xf numFmtId="0" fontId="0" fillId="0" borderId="0" xfId="0" applyFont="1" applyFill="1" applyAlignment="1">
      <alignment horizontal="left" wrapText="1"/>
    </xf>
    <xf numFmtId="0" fontId="0" fillId="0" borderId="0" xfId="0" applyFont="1" applyFill="1" applyAlignment="1">
      <alignment horizontal="center" wrapText="1"/>
    </xf>
    <xf numFmtId="3" fontId="4" fillId="0" borderId="0" xfId="2" applyNumberFormat="1" applyFill="1" applyBorder="1" applyAlignment="1">
      <alignment horizontal="center"/>
    </xf>
    <xf numFmtId="0" fontId="2" fillId="0" borderId="0" xfId="0" applyFont="1" applyAlignment="1">
      <alignment horizontal="right" wrapText="1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2" fillId="0" borderId="1" xfId="0" applyFont="1" applyBorder="1" applyAlignment="1">
      <alignment horizontal="right"/>
    </xf>
    <xf numFmtId="0" fontId="2" fillId="0" borderId="0" xfId="0" applyFont="1" applyBorder="1" applyAlignment="1">
      <alignment horizontal="center" wrapText="1"/>
    </xf>
    <xf numFmtId="0" fontId="0" fillId="0" borderId="0" xfId="0" applyFont="1" applyFill="1" applyBorder="1" applyAlignment="1">
      <alignment horizontal="left" wrapText="1"/>
    </xf>
    <xf numFmtId="0" fontId="0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right" wrapText="1"/>
    </xf>
    <xf numFmtId="0" fontId="2" fillId="0" borderId="0" xfId="0" applyFont="1" applyBorder="1" applyAlignment="1">
      <alignment wrapText="1"/>
    </xf>
    <xf numFmtId="0" fontId="2" fillId="0" borderId="0" xfId="0" applyFont="1" applyBorder="1"/>
    <xf numFmtId="0" fontId="4" fillId="0" borderId="0" xfId="2" applyBorder="1"/>
    <xf numFmtId="0" fontId="0" fillId="0" borderId="0" xfId="0" applyBorder="1"/>
    <xf numFmtId="0" fontId="4" fillId="0" borderId="0" xfId="2" applyBorder="1" applyAlignment="1">
      <alignment horizontal="center"/>
    </xf>
    <xf numFmtId="1" fontId="2" fillId="0" borderId="0" xfId="0" applyNumberFormat="1" applyFont="1" applyBorder="1"/>
    <xf numFmtId="10" fontId="1" fillId="0" borderId="0" xfId="1" applyNumberFormat="1" applyFont="1" applyBorder="1"/>
    <xf numFmtId="0" fontId="0" fillId="0" borderId="0" xfId="0" applyFont="1" applyBorder="1"/>
    <xf numFmtId="1" fontId="0" fillId="0" borderId="0" xfId="0" applyNumberFormat="1" applyBorder="1"/>
    <xf numFmtId="0" fontId="0" fillId="0" borderId="3" xfId="0" applyBorder="1"/>
    <xf numFmtId="0" fontId="2" fillId="0" borderId="3" xfId="0" applyFont="1" applyBorder="1" applyAlignment="1">
      <alignment wrapText="1"/>
    </xf>
    <xf numFmtId="0" fontId="2" fillId="0" borderId="3" xfId="0" applyFont="1" applyBorder="1"/>
    <xf numFmtId="0" fontId="2" fillId="0" borderId="0" xfId="0" applyFont="1" applyFill="1" applyBorder="1" applyAlignment="1">
      <alignment horizontal="center" wrapText="1"/>
    </xf>
    <xf numFmtId="0" fontId="0" fillId="0" borderId="1" xfId="0" applyBorder="1"/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N52"/>
  <sheetViews>
    <sheetView workbookViewId="0">
      <selection sqref="A1:N1"/>
    </sheetView>
  </sheetViews>
  <sheetFormatPr defaultRowHeight="15" x14ac:dyDescent="0.25"/>
  <cols>
    <col min="1" max="1" width="28.140625" bestFit="1" customWidth="1"/>
    <col min="4" max="4" width="9.5703125" bestFit="1" customWidth="1"/>
    <col min="7" max="7" width="10.28515625" customWidth="1"/>
    <col min="8" max="8" width="10.140625" customWidth="1"/>
  </cols>
  <sheetData>
    <row r="1" spans="1:14" s="2" customFormat="1" ht="48.6" customHeight="1" x14ac:dyDescent="0.25">
      <c r="A1" s="50" t="s">
        <v>3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</row>
    <row r="2" spans="1:14" x14ac:dyDescent="0.25">
      <c r="A2" s="51" t="str">
        <f ca="1">UPPER(MID(CELL("filename",A1),FIND("]",CELL("filename",A1))+1,255)&amp;" 2024")</f>
        <v>JANUARY 2024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</row>
    <row r="3" spans="1:14" x14ac:dyDescent="0.25">
      <c r="A3" s="51"/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</row>
    <row r="5" spans="1:14" s="20" customFormat="1" ht="75" x14ac:dyDescent="0.25">
      <c r="A5" s="20" t="s">
        <v>0</v>
      </c>
      <c r="B5" s="20" t="s">
        <v>1</v>
      </c>
      <c r="D5" s="20" t="s">
        <v>2</v>
      </c>
      <c r="E5" s="20" t="s">
        <v>4</v>
      </c>
      <c r="F5" s="20" t="s">
        <v>5</v>
      </c>
      <c r="G5" s="20" t="s">
        <v>6</v>
      </c>
      <c r="H5" s="20" t="s">
        <v>7</v>
      </c>
      <c r="I5" s="20" t="s">
        <v>8</v>
      </c>
      <c r="J5" s="20" t="s">
        <v>9</v>
      </c>
      <c r="K5" s="24" t="s">
        <v>38</v>
      </c>
      <c r="L5" s="20" t="s">
        <v>11</v>
      </c>
      <c r="M5" s="20" t="s">
        <v>12</v>
      </c>
      <c r="N5" s="20" t="s">
        <v>13</v>
      </c>
    </row>
    <row r="6" spans="1:14" s="20" customFormat="1" ht="7.15" customHeight="1" x14ac:dyDescent="0.25"/>
    <row r="7" spans="1:14" s="21" customFormat="1" ht="7.15" customHeight="1" x14ac:dyDescent="0.25"/>
    <row r="8" spans="1:14" s="21" customFormat="1" ht="16.5" customHeight="1" x14ac:dyDescent="0.25">
      <c r="A8" s="25" t="s">
        <v>39</v>
      </c>
      <c r="B8" s="26">
        <v>99</v>
      </c>
      <c r="D8" s="28">
        <v>0</v>
      </c>
      <c r="E8" s="28">
        <v>0</v>
      </c>
      <c r="F8" s="28">
        <v>0</v>
      </c>
      <c r="G8" s="28">
        <v>0</v>
      </c>
      <c r="H8" s="28">
        <v>5</v>
      </c>
      <c r="I8" s="28">
        <v>0</v>
      </c>
      <c r="J8" s="28">
        <v>0</v>
      </c>
      <c r="K8" s="28">
        <v>0</v>
      </c>
      <c r="L8" s="28">
        <v>0</v>
      </c>
      <c r="M8" s="23">
        <f>SUM(I8:L8)</f>
        <v>0</v>
      </c>
      <c r="N8" s="2">
        <f>SUM(D8:L8)</f>
        <v>5</v>
      </c>
    </row>
    <row r="9" spans="1:14" x14ac:dyDescent="0.25">
      <c r="A9" s="4" t="s">
        <v>15</v>
      </c>
      <c r="B9" s="3"/>
      <c r="D9">
        <v>59</v>
      </c>
      <c r="E9">
        <v>12</v>
      </c>
      <c r="F9">
        <v>0</v>
      </c>
      <c r="G9">
        <v>4</v>
      </c>
      <c r="H9">
        <v>0</v>
      </c>
      <c r="I9">
        <v>0</v>
      </c>
      <c r="J9">
        <v>0</v>
      </c>
      <c r="K9">
        <v>0</v>
      </c>
      <c r="L9">
        <v>0</v>
      </c>
      <c r="M9" s="23">
        <f>SUM(I9:L9)</f>
        <v>0</v>
      </c>
      <c r="N9" s="2">
        <f>SUM(D9:L9)</f>
        <v>75</v>
      </c>
    </row>
    <row r="10" spans="1:14" x14ac:dyDescent="0.25">
      <c r="A10" s="5" t="s">
        <v>16</v>
      </c>
      <c r="B10" s="5"/>
      <c r="D10" s="9">
        <f>SUM(D8:D9)</f>
        <v>59</v>
      </c>
      <c r="E10" s="9">
        <f t="shared" ref="E10:L10" si="0">SUM(E8:E9)</f>
        <v>12</v>
      </c>
      <c r="F10" s="9">
        <f t="shared" si="0"/>
        <v>0</v>
      </c>
      <c r="G10" s="9">
        <f t="shared" si="0"/>
        <v>4</v>
      </c>
      <c r="H10" s="9">
        <f t="shared" si="0"/>
        <v>5</v>
      </c>
      <c r="I10" s="9">
        <f t="shared" si="0"/>
        <v>0</v>
      </c>
      <c r="J10" s="9">
        <f t="shared" si="0"/>
        <v>0</v>
      </c>
      <c r="K10" s="9">
        <f t="shared" si="0"/>
        <v>0</v>
      </c>
      <c r="L10" s="9">
        <f t="shared" si="0"/>
        <v>0</v>
      </c>
      <c r="M10" s="9">
        <f>SUM(M8:M9)</f>
        <v>0</v>
      </c>
      <c r="N10" s="9">
        <f>SUM(N8:N9)</f>
        <v>80</v>
      </c>
    </row>
    <row r="11" spans="1:14" x14ac:dyDescent="0.25">
      <c r="A11" s="5"/>
      <c r="B11" s="5"/>
    </row>
    <row r="12" spans="1:14" x14ac:dyDescent="0.25">
      <c r="A12" s="4" t="s">
        <v>41</v>
      </c>
      <c r="B12" s="14"/>
      <c r="M12" s="2"/>
      <c r="N12" s="2"/>
    </row>
    <row r="13" spans="1:14" x14ac:dyDescent="0.25">
      <c r="A13" s="5" t="s">
        <v>18</v>
      </c>
      <c r="B13" s="6"/>
      <c r="D13" s="9">
        <f t="shared" ref="D13:N13" si="1">SUM(D12:D12)</f>
        <v>0</v>
      </c>
      <c r="E13" s="9">
        <f t="shared" si="1"/>
        <v>0</v>
      </c>
      <c r="F13" s="9">
        <f t="shared" si="1"/>
        <v>0</v>
      </c>
      <c r="G13" s="9">
        <f t="shared" si="1"/>
        <v>0</v>
      </c>
      <c r="H13" s="9">
        <f t="shared" si="1"/>
        <v>0</v>
      </c>
      <c r="I13" s="9">
        <f t="shared" si="1"/>
        <v>0</v>
      </c>
      <c r="J13" s="9">
        <f t="shared" si="1"/>
        <v>0</v>
      </c>
      <c r="K13" s="9">
        <f t="shared" si="1"/>
        <v>0</v>
      </c>
      <c r="L13" s="9">
        <f t="shared" si="1"/>
        <v>0</v>
      </c>
      <c r="M13" s="9">
        <f t="shared" si="1"/>
        <v>0</v>
      </c>
      <c r="N13" s="9">
        <f t="shared" si="1"/>
        <v>0</v>
      </c>
    </row>
    <row r="14" spans="1:14" x14ac:dyDescent="0.25">
      <c r="A14" s="3"/>
      <c r="B14" s="15"/>
    </row>
    <row r="15" spans="1:14" x14ac:dyDescent="0.25">
      <c r="A15" s="3" t="s">
        <v>35</v>
      </c>
      <c r="B15" s="15">
        <v>1</v>
      </c>
      <c r="D15">
        <v>52</v>
      </c>
      <c r="E15">
        <v>28</v>
      </c>
      <c r="F15">
        <v>11</v>
      </c>
      <c r="G15">
        <v>14</v>
      </c>
      <c r="H15">
        <v>125</v>
      </c>
      <c r="I15">
        <v>0</v>
      </c>
      <c r="J15">
        <v>0</v>
      </c>
      <c r="K15">
        <v>0</v>
      </c>
      <c r="L15">
        <v>0</v>
      </c>
      <c r="M15" s="2">
        <f t="shared" ref="M15" si="2">SUM(I15:L15)</f>
        <v>0</v>
      </c>
      <c r="N15" s="2">
        <f t="shared" ref="N15" si="3">SUM(D15:L15)</f>
        <v>230</v>
      </c>
    </row>
    <row r="16" spans="1:14" x14ac:dyDescent="0.25">
      <c r="A16" s="4" t="s">
        <v>19</v>
      </c>
      <c r="B16" s="14">
        <v>7</v>
      </c>
      <c r="D16">
        <v>0</v>
      </c>
      <c r="E16">
        <v>0</v>
      </c>
      <c r="F16">
        <v>0</v>
      </c>
      <c r="G16">
        <v>0</v>
      </c>
      <c r="H16">
        <v>0</v>
      </c>
      <c r="I16">
        <v>161</v>
      </c>
      <c r="J16">
        <v>69</v>
      </c>
      <c r="K16">
        <v>51</v>
      </c>
      <c r="L16">
        <v>9</v>
      </c>
      <c r="M16" s="2">
        <f t="shared" ref="M16" si="4">SUM(I16:L16)</f>
        <v>290</v>
      </c>
      <c r="N16" s="2">
        <f t="shared" ref="N16" si="5">SUM(D16:L16)</f>
        <v>290</v>
      </c>
    </row>
    <row r="17" spans="1:14" x14ac:dyDescent="0.25">
      <c r="A17" s="5" t="s">
        <v>20</v>
      </c>
      <c r="B17" s="6"/>
      <c r="D17" s="9">
        <f>SUM(D15:D16)</f>
        <v>52</v>
      </c>
      <c r="E17" s="9">
        <f t="shared" ref="E17:N17" si="6">SUM(E15:E16)</f>
        <v>28</v>
      </c>
      <c r="F17" s="9">
        <f t="shared" si="6"/>
        <v>11</v>
      </c>
      <c r="G17" s="9">
        <f t="shared" si="6"/>
        <v>14</v>
      </c>
      <c r="H17" s="9">
        <f t="shared" si="6"/>
        <v>125</v>
      </c>
      <c r="I17" s="9">
        <f t="shared" si="6"/>
        <v>161</v>
      </c>
      <c r="J17" s="9">
        <f t="shared" si="6"/>
        <v>69</v>
      </c>
      <c r="K17" s="9">
        <f t="shared" si="6"/>
        <v>51</v>
      </c>
      <c r="L17" s="9">
        <f t="shared" si="6"/>
        <v>9</v>
      </c>
      <c r="M17" s="9">
        <f t="shared" si="6"/>
        <v>290</v>
      </c>
      <c r="N17" s="9">
        <f t="shared" si="6"/>
        <v>520</v>
      </c>
    </row>
    <row r="18" spans="1:14" x14ac:dyDescent="0.25">
      <c r="A18" s="5"/>
      <c r="B18" s="6"/>
    </row>
    <row r="19" spans="1:14" x14ac:dyDescent="0.25">
      <c r="A19" s="7" t="s">
        <v>40</v>
      </c>
      <c r="B19" s="14">
        <v>10</v>
      </c>
      <c r="D19">
        <v>47</v>
      </c>
      <c r="E19">
        <v>47</v>
      </c>
      <c r="F19">
        <v>21</v>
      </c>
      <c r="G19">
        <v>24</v>
      </c>
      <c r="H19">
        <v>162</v>
      </c>
      <c r="I19">
        <v>0</v>
      </c>
      <c r="J19">
        <v>0</v>
      </c>
      <c r="K19">
        <v>0</v>
      </c>
      <c r="L19">
        <v>0</v>
      </c>
      <c r="M19" s="2">
        <f t="shared" ref="M19:M27" si="7">SUM(I19:L19)</f>
        <v>0</v>
      </c>
      <c r="N19" s="2">
        <f t="shared" ref="N19:N27" si="8">SUM(D19:L19)</f>
        <v>301</v>
      </c>
    </row>
    <row r="20" spans="1:14" x14ac:dyDescent="0.25">
      <c r="A20" s="7" t="s">
        <v>36</v>
      </c>
      <c r="B20" s="14">
        <v>11</v>
      </c>
      <c r="D20">
        <v>60</v>
      </c>
      <c r="E20">
        <v>53</v>
      </c>
      <c r="F20">
        <v>17</v>
      </c>
      <c r="G20">
        <v>46</v>
      </c>
      <c r="H20">
        <v>107</v>
      </c>
      <c r="I20">
        <v>0</v>
      </c>
      <c r="J20">
        <v>0</v>
      </c>
      <c r="K20">
        <v>0</v>
      </c>
      <c r="L20">
        <v>0</v>
      </c>
      <c r="M20" s="2">
        <f t="shared" si="7"/>
        <v>0</v>
      </c>
      <c r="N20" s="2">
        <f t="shared" ref="N20" si="9">SUM(D20:L20)</f>
        <v>283</v>
      </c>
    </row>
    <row r="21" spans="1:14" x14ac:dyDescent="0.25">
      <c r="A21" s="7" t="s">
        <v>42</v>
      </c>
      <c r="B21" s="14">
        <v>2</v>
      </c>
      <c r="D21">
        <v>56</v>
      </c>
      <c r="E21">
        <v>37</v>
      </c>
      <c r="F21">
        <v>34</v>
      </c>
      <c r="G21">
        <v>41</v>
      </c>
      <c r="H21">
        <v>73</v>
      </c>
      <c r="I21">
        <v>0</v>
      </c>
      <c r="J21">
        <v>0</v>
      </c>
      <c r="K21">
        <v>0</v>
      </c>
      <c r="L21">
        <v>0</v>
      </c>
      <c r="M21" s="2">
        <f>SUM(I21:L21)</f>
        <v>0</v>
      </c>
      <c r="N21" s="2">
        <f>SUM(D21:L21)</f>
        <v>241</v>
      </c>
    </row>
    <row r="22" spans="1:14" x14ac:dyDescent="0.25">
      <c r="A22" s="4" t="s">
        <v>32</v>
      </c>
      <c r="B22" s="14">
        <v>3</v>
      </c>
      <c r="D22">
        <v>0</v>
      </c>
      <c r="E22">
        <v>0</v>
      </c>
      <c r="F22">
        <v>0</v>
      </c>
      <c r="G22">
        <v>0</v>
      </c>
      <c r="H22">
        <v>0</v>
      </c>
      <c r="I22">
        <v>154</v>
      </c>
      <c r="J22">
        <v>107</v>
      </c>
      <c r="K22">
        <v>64</v>
      </c>
      <c r="L22">
        <v>23</v>
      </c>
      <c r="M22" s="2">
        <f t="shared" si="7"/>
        <v>348</v>
      </c>
      <c r="N22" s="2">
        <f t="shared" si="8"/>
        <v>348</v>
      </c>
    </row>
    <row r="23" spans="1:14" x14ac:dyDescent="0.25">
      <c r="A23" s="17" t="s">
        <v>34</v>
      </c>
      <c r="B23" s="27">
        <v>4</v>
      </c>
      <c r="D23">
        <v>60</v>
      </c>
      <c r="E23">
        <v>70</v>
      </c>
      <c r="F23">
        <v>20</v>
      </c>
      <c r="G23">
        <v>46</v>
      </c>
      <c r="H23">
        <v>122</v>
      </c>
      <c r="I23">
        <v>0</v>
      </c>
      <c r="J23">
        <v>0</v>
      </c>
      <c r="K23">
        <v>0</v>
      </c>
      <c r="L23">
        <v>0</v>
      </c>
      <c r="M23" s="2">
        <f>SUM(I23:L23)</f>
        <v>0</v>
      </c>
      <c r="N23" s="2">
        <f>SUM(D23:L23)</f>
        <v>318</v>
      </c>
    </row>
    <row r="24" spans="1:14" x14ac:dyDescent="0.25">
      <c r="A24" s="4" t="s">
        <v>37</v>
      </c>
      <c r="B24" s="14">
        <v>5</v>
      </c>
      <c r="D24">
        <v>0</v>
      </c>
      <c r="E24">
        <v>0</v>
      </c>
      <c r="F24">
        <v>0</v>
      </c>
      <c r="G24">
        <v>0</v>
      </c>
      <c r="H24">
        <v>0</v>
      </c>
      <c r="I24">
        <v>168</v>
      </c>
      <c r="J24">
        <v>111</v>
      </c>
      <c r="K24">
        <v>63</v>
      </c>
      <c r="L24">
        <v>23</v>
      </c>
      <c r="M24" s="2">
        <f t="shared" si="7"/>
        <v>365</v>
      </c>
      <c r="N24" s="2">
        <f t="shared" si="8"/>
        <v>365</v>
      </c>
    </row>
    <row r="25" spans="1:14" x14ac:dyDescent="0.25">
      <c r="A25" s="4" t="s">
        <v>30</v>
      </c>
      <c r="B25" s="14">
        <v>6</v>
      </c>
      <c r="D25">
        <v>71</v>
      </c>
      <c r="E25">
        <v>52</v>
      </c>
      <c r="F25">
        <v>34</v>
      </c>
      <c r="G25">
        <v>48</v>
      </c>
      <c r="H25">
        <v>102</v>
      </c>
      <c r="I25">
        <v>0</v>
      </c>
      <c r="J25">
        <v>0</v>
      </c>
      <c r="K25">
        <v>0</v>
      </c>
      <c r="L25">
        <v>0</v>
      </c>
      <c r="M25" s="2">
        <f t="shared" si="7"/>
        <v>0</v>
      </c>
      <c r="N25" s="2">
        <f t="shared" si="8"/>
        <v>307</v>
      </c>
    </row>
    <row r="26" spans="1:14" x14ac:dyDescent="0.25">
      <c r="A26" s="17" t="s">
        <v>17</v>
      </c>
      <c r="B26" s="14">
        <v>8</v>
      </c>
      <c r="D26">
        <v>71</v>
      </c>
      <c r="E26">
        <v>35</v>
      </c>
      <c r="F26">
        <v>22</v>
      </c>
      <c r="G26">
        <v>46</v>
      </c>
      <c r="H26">
        <v>150</v>
      </c>
      <c r="I26">
        <v>0</v>
      </c>
      <c r="J26">
        <v>0</v>
      </c>
      <c r="K26">
        <v>0</v>
      </c>
      <c r="L26">
        <v>0</v>
      </c>
      <c r="M26" s="2">
        <f t="shared" si="7"/>
        <v>0</v>
      </c>
      <c r="N26" s="2">
        <f t="shared" ref="N26" si="10">SUM(D26:L26)</f>
        <v>324</v>
      </c>
    </row>
    <row r="27" spans="1:14" x14ac:dyDescent="0.25">
      <c r="A27" s="17" t="s">
        <v>33</v>
      </c>
      <c r="B27" s="14">
        <v>9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 s="2">
        <f t="shared" si="7"/>
        <v>0</v>
      </c>
      <c r="N27" s="2">
        <f t="shared" si="8"/>
        <v>0</v>
      </c>
    </row>
    <row r="28" spans="1:14" x14ac:dyDescent="0.25">
      <c r="A28" s="5" t="s">
        <v>21</v>
      </c>
      <c r="B28" s="5"/>
      <c r="D28" s="9">
        <f t="shared" ref="D28:N28" si="11">SUM(D19:D27)</f>
        <v>365</v>
      </c>
      <c r="E28" s="9">
        <f t="shared" si="11"/>
        <v>294</v>
      </c>
      <c r="F28" s="9">
        <f t="shared" si="11"/>
        <v>148</v>
      </c>
      <c r="G28" s="9">
        <f t="shared" si="11"/>
        <v>251</v>
      </c>
      <c r="H28" s="9">
        <f t="shared" si="11"/>
        <v>716</v>
      </c>
      <c r="I28" s="9">
        <f t="shared" si="11"/>
        <v>322</v>
      </c>
      <c r="J28" s="9">
        <f t="shared" si="11"/>
        <v>218</v>
      </c>
      <c r="K28" s="9">
        <f t="shared" si="11"/>
        <v>127</v>
      </c>
      <c r="L28" s="9">
        <f>SUM(L19:L27)</f>
        <v>46</v>
      </c>
      <c r="M28" s="9">
        <f t="shared" si="11"/>
        <v>713</v>
      </c>
      <c r="N28" s="9">
        <f t="shared" si="11"/>
        <v>2487</v>
      </c>
    </row>
    <row r="29" spans="1:14" x14ac:dyDescent="0.25">
      <c r="A29" s="3"/>
      <c r="B29" s="3"/>
    </row>
    <row r="30" spans="1:14" x14ac:dyDescent="0.25">
      <c r="A30" s="19" t="s">
        <v>22</v>
      </c>
      <c r="D30" s="9">
        <f>SUM(D13+D17+D28)</f>
        <v>417</v>
      </c>
      <c r="E30" s="9">
        <f>SUM(E13+E17+E28)</f>
        <v>322</v>
      </c>
      <c r="F30" s="9">
        <f>SUM(F13+F17+F28)</f>
        <v>159</v>
      </c>
      <c r="G30" s="9">
        <f>SUM(G13+G17+G28)</f>
        <v>265</v>
      </c>
      <c r="H30" s="9">
        <f t="shared" ref="H30:M30" si="12">SUM(H10+H13+H17+H28)</f>
        <v>846</v>
      </c>
      <c r="I30" s="9">
        <f t="shared" si="12"/>
        <v>483</v>
      </c>
      <c r="J30" s="9">
        <f t="shared" si="12"/>
        <v>287</v>
      </c>
      <c r="K30" s="9">
        <f t="shared" si="12"/>
        <v>178</v>
      </c>
      <c r="L30" s="9">
        <f t="shared" si="12"/>
        <v>55</v>
      </c>
      <c r="M30" s="9">
        <f t="shared" si="12"/>
        <v>1003</v>
      </c>
      <c r="N30" s="9">
        <f>SUM(D30:L30)</f>
        <v>3012</v>
      </c>
    </row>
    <row r="31" spans="1:14" x14ac:dyDescent="0.25">
      <c r="A31" s="3"/>
      <c r="B31" s="3"/>
    </row>
    <row r="32" spans="1:14" x14ac:dyDescent="0.25">
      <c r="A32" s="5" t="s">
        <v>23</v>
      </c>
      <c r="B32" s="5"/>
      <c r="D32" s="2">
        <f t="shared" ref="D32:N32" si="13">IF(D13&gt;0,AVERAGE(D12:D12),0)</f>
        <v>0</v>
      </c>
      <c r="E32" s="2">
        <f t="shared" si="13"/>
        <v>0</v>
      </c>
      <c r="F32" s="2">
        <f t="shared" si="13"/>
        <v>0</v>
      </c>
      <c r="G32" s="2">
        <f t="shared" si="13"/>
        <v>0</v>
      </c>
      <c r="H32" s="2">
        <f t="shared" si="13"/>
        <v>0</v>
      </c>
      <c r="I32" s="2">
        <f t="shared" si="13"/>
        <v>0</v>
      </c>
      <c r="J32" s="2">
        <f t="shared" si="13"/>
        <v>0</v>
      </c>
      <c r="K32" s="2">
        <f t="shared" si="13"/>
        <v>0</v>
      </c>
      <c r="L32" s="2">
        <f t="shared" si="13"/>
        <v>0</v>
      </c>
      <c r="M32" s="2">
        <f t="shared" si="13"/>
        <v>0</v>
      </c>
      <c r="N32" s="11">
        <f t="shared" si="13"/>
        <v>0</v>
      </c>
    </row>
    <row r="33" spans="1:14" x14ac:dyDescent="0.25">
      <c r="A33" s="8" t="s">
        <v>24</v>
      </c>
      <c r="B33" s="8"/>
      <c r="D33" s="13">
        <f t="shared" ref="D33:N33" si="14">IF(OR(D13&gt;0,D30&gt;0),D13/D30,0)</f>
        <v>0</v>
      </c>
      <c r="E33" s="13">
        <f t="shared" si="14"/>
        <v>0</v>
      </c>
      <c r="F33" s="13">
        <f t="shared" si="14"/>
        <v>0</v>
      </c>
      <c r="G33" s="13">
        <f t="shared" si="14"/>
        <v>0</v>
      </c>
      <c r="H33" s="13">
        <f t="shared" si="14"/>
        <v>0</v>
      </c>
      <c r="I33" s="13">
        <f t="shared" si="14"/>
        <v>0</v>
      </c>
      <c r="J33" s="13">
        <f t="shared" si="14"/>
        <v>0</v>
      </c>
      <c r="K33" s="13">
        <f t="shared" si="14"/>
        <v>0</v>
      </c>
      <c r="L33" s="13">
        <f t="shared" si="14"/>
        <v>0</v>
      </c>
      <c r="M33" s="13">
        <f t="shared" si="14"/>
        <v>0</v>
      </c>
      <c r="N33" s="13">
        <f t="shared" si="14"/>
        <v>0</v>
      </c>
    </row>
    <row r="34" spans="1:14" x14ac:dyDescent="0.25">
      <c r="A34" s="5" t="s">
        <v>25</v>
      </c>
      <c r="B34" s="5"/>
      <c r="D34" s="2">
        <f>RANK(D32,D$50:D$52)</f>
        <v>3</v>
      </c>
      <c r="E34" s="2">
        <f t="shared" ref="E34:N34" si="15">RANK(E32,E$50:E$52)</f>
        <v>3</v>
      </c>
      <c r="F34" s="2">
        <f t="shared" si="15"/>
        <v>3</v>
      </c>
      <c r="G34" s="2">
        <f t="shared" si="15"/>
        <v>3</v>
      </c>
      <c r="H34" s="2">
        <f t="shared" si="15"/>
        <v>3</v>
      </c>
      <c r="I34" s="2">
        <f t="shared" si="15"/>
        <v>3</v>
      </c>
      <c r="J34" s="2">
        <f t="shared" si="15"/>
        <v>3</v>
      </c>
      <c r="K34" s="2">
        <f t="shared" si="15"/>
        <v>3</v>
      </c>
      <c r="L34" s="2">
        <f t="shared" si="15"/>
        <v>3</v>
      </c>
      <c r="M34" s="2">
        <f t="shared" si="15"/>
        <v>3</v>
      </c>
      <c r="N34" s="2">
        <f t="shared" si="15"/>
        <v>3</v>
      </c>
    </row>
    <row r="35" spans="1:14" x14ac:dyDescent="0.25">
      <c r="A35" s="3"/>
      <c r="B35" s="3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</row>
    <row r="36" spans="1:14" x14ac:dyDescent="0.25">
      <c r="A36" s="5" t="s">
        <v>26</v>
      </c>
      <c r="B36" s="5"/>
      <c r="D36" s="2">
        <f t="shared" ref="D36:N36" si="16">IF(D17&gt;0,AVERAGE(D15:D16),0)</f>
        <v>26</v>
      </c>
      <c r="E36" s="2">
        <f t="shared" si="16"/>
        <v>14</v>
      </c>
      <c r="F36" s="2">
        <f t="shared" si="16"/>
        <v>5.5</v>
      </c>
      <c r="G36" s="2">
        <f t="shared" si="16"/>
        <v>7</v>
      </c>
      <c r="H36" s="2">
        <f t="shared" si="16"/>
        <v>62.5</v>
      </c>
      <c r="I36" s="2">
        <f t="shared" si="16"/>
        <v>80.5</v>
      </c>
      <c r="J36" s="2">
        <f t="shared" si="16"/>
        <v>34.5</v>
      </c>
      <c r="K36" s="2">
        <f t="shared" si="16"/>
        <v>25.5</v>
      </c>
      <c r="L36" s="2">
        <f t="shared" si="16"/>
        <v>4.5</v>
      </c>
      <c r="M36" s="2">
        <f t="shared" si="16"/>
        <v>145</v>
      </c>
      <c r="N36" s="2">
        <f t="shared" si="16"/>
        <v>260</v>
      </c>
    </row>
    <row r="37" spans="1:14" x14ac:dyDescent="0.25">
      <c r="A37" s="8" t="s">
        <v>24</v>
      </c>
      <c r="B37" s="8"/>
      <c r="D37" s="13">
        <f t="shared" ref="D37:N37" si="17">IF(D30&gt;0,D17/D30,0)</f>
        <v>0.12470023980815348</v>
      </c>
      <c r="E37" s="13">
        <f t="shared" si="17"/>
        <v>8.6956521739130432E-2</v>
      </c>
      <c r="F37" s="13">
        <f t="shared" si="17"/>
        <v>6.9182389937106917E-2</v>
      </c>
      <c r="G37" s="13">
        <f t="shared" si="17"/>
        <v>5.2830188679245285E-2</v>
      </c>
      <c r="H37" s="13">
        <f t="shared" si="17"/>
        <v>0.14775413711583923</v>
      </c>
      <c r="I37" s="13">
        <f t="shared" si="17"/>
        <v>0.33333333333333331</v>
      </c>
      <c r="J37" s="13">
        <f t="shared" si="17"/>
        <v>0.24041811846689895</v>
      </c>
      <c r="K37" s="13">
        <f t="shared" si="17"/>
        <v>0.28651685393258425</v>
      </c>
      <c r="L37" s="13">
        <f t="shared" si="17"/>
        <v>0.16363636363636364</v>
      </c>
      <c r="M37" s="13">
        <f t="shared" si="17"/>
        <v>0.28913260219341974</v>
      </c>
      <c r="N37" s="13">
        <f t="shared" si="17"/>
        <v>0.17264276228419656</v>
      </c>
    </row>
    <row r="38" spans="1:14" x14ac:dyDescent="0.25">
      <c r="A38" s="5" t="s">
        <v>25</v>
      </c>
      <c r="B38" s="5"/>
      <c r="D38" s="2">
        <f>RANK(D36,D$50:D$52)</f>
        <v>2</v>
      </c>
      <c r="E38" s="2">
        <f t="shared" ref="E38:N38" si="18">RANK(E36,E$50:E$52)</f>
        <v>2</v>
      </c>
      <c r="F38" s="2">
        <f t="shared" si="18"/>
        <v>2</v>
      </c>
      <c r="G38" s="2">
        <f t="shared" si="18"/>
        <v>2</v>
      </c>
      <c r="H38" s="2">
        <f t="shared" si="18"/>
        <v>2</v>
      </c>
      <c r="I38" s="2">
        <f t="shared" si="18"/>
        <v>1</v>
      </c>
      <c r="J38" s="2">
        <f t="shared" si="18"/>
        <v>1</v>
      </c>
      <c r="K38" s="2">
        <f t="shared" si="18"/>
        <v>1</v>
      </c>
      <c r="L38" s="2">
        <f t="shared" si="18"/>
        <v>2</v>
      </c>
      <c r="M38" s="2">
        <f t="shared" si="18"/>
        <v>1</v>
      </c>
      <c r="N38" s="2">
        <f t="shared" si="18"/>
        <v>2</v>
      </c>
    </row>
    <row r="39" spans="1:14" x14ac:dyDescent="0.25">
      <c r="A39" s="3"/>
      <c r="B39" s="3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</row>
    <row r="40" spans="1:14" x14ac:dyDescent="0.25">
      <c r="A40" s="5" t="s">
        <v>27</v>
      </c>
      <c r="B40" s="5"/>
      <c r="D40" s="2">
        <f t="shared" ref="D40:N40" si="19">IF(D28&gt;0,AVERAGE(D19:D27),0)</f>
        <v>40.555555555555557</v>
      </c>
      <c r="E40" s="2">
        <f t="shared" si="19"/>
        <v>32.666666666666664</v>
      </c>
      <c r="F40" s="2">
        <f t="shared" si="19"/>
        <v>16.444444444444443</v>
      </c>
      <c r="G40" s="2">
        <f t="shared" si="19"/>
        <v>27.888888888888889</v>
      </c>
      <c r="H40" s="2">
        <f t="shared" si="19"/>
        <v>79.555555555555557</v>
      </c>
      <c r="I40" s="2">
        <f t="shared" si="19"/>
        <v>35.777777777777779</v>
      </c>
      <c r="J40" s="2">
        <f t="shared" si="19"/>
        <v>24.222222222222221</v>
      </c>
      <c r="K40" s="2">
        <f t="shared" si="19"/>
        <v>14.111111111111111</v>
      </c>
      <c r="L40" s="2">
        <f t="shared" si="19"/>
        <v>5.1111111111111107</v>
      </c>
      <c r="M40" s="2">
        <f t="shared" si="19"/>
        <v>79.222222222222229</v>
      </c>
      <c r="N40" s="2">
        <f t="shared" si="19"/>
        <v>276.33333333333331</v>
      </c>
    </row>
    <row r="41" spans="1:14" x14ac:dyDescent="0.25">
      <c r="A41" s="8" t="s">
        <v>24</v>
      </c>
      <c r="B41" s="8"/>
      <c r="D41" s="13">
        <f>IF(D30&gt;0,D28/D30,0)</f>
        <v>0.87529976019184652</v>
      </c>
      <c r="E41" s="13">
        <f t="shared" ref="E41:N41" si="20">IF(E30&gt;0,E28/E30,0)</f>
        <v>0.91304347826086951</v>
      </c>
      <c r="F41" s="13">
        <f t="shared" si="20"/>
        <v>0.9308176100628931</v>
      </c>
      <c r="G41" s="13">
        <f t="shared" si="20"/>
        <v>0.94716981132075473</v>
      </c>
      <c r="H41" s="13">
        <f t="shared" si="20"/>
        <v>0.84633569739952719</v>
      </c>
      <c r="I41" s="13">
        <f t="shared" si="20"/>
        <v>0.66666666666666663</v>
      </c>
      <c r="J41" s="13">
        <f t="shared" si="20"/>
        <v>0.75958188153310102</v>
      </c>
      <c r="K41" s="13">
        <f t="shared" si="20"/>
        <v>0.7134831460674157</v>
      </c>
      <c r="L41" s="13">
        <f t="shared" si="20"/>
        <v>0.83636363636363631</v>
      </c>
      <c r="M41" s="13">
        <f t="shared" si="20"/>
        <v>0.71086739780658026</v>
      </c>
      <c r="N41" s="13">
        <f t="shared" si="20"/>
        <v>0.82569721115537853</v>
      </c>
    </row>
    <row r="42" spans="1:14" x14ac:dyDescent="0.25">
      <c r="A42" s="5" t="s">
        <v>25</v>
      </c>
      <c r="B42" s="5"/>
      <c r="D42" s="2">
        <f>RANK(D40,D$50:D$52)</f>
        <v>1</v>
      </c>
      <c r="E42" s="2">
        <f t="shared" ref="E42:N42" si="21">RANK(E40,E$50:E$52)</f>
        <v>1</v>
      </c>
      <c r="F42" s="2">
        <f t="shared" si="21"/>
        <v>1</v>
      </c>
      <c r="G42" s="2">
        <f t="shared" si="21"/>
        <v>1</v>
      </c>
      <c r="H42" s="2">
        <f t="shared" si="21"/>
        <v>1</v>
      </c>
      <c r="I42" s="2">
        <f t="shared" si="21"/>
        <v>2</v>
      </c>
      <c r="J42" s="2">
        <f t="shared" si="21"/>
        <v>2</v>
      </c>
      <c r="K42" s="2">
        <f t="shared" si="21"/>
        <v>2</v>
      </c>
      <c r="L42" s="2">
        <f t="shared" si="21"/>
        <v>1</v>
      </c>
      <c r="M42" s="2">
        <f t="shared" si="21"/>
        <v>2</v>
      </c>
      <c r="N42" s="2">
        <f t="shared" si="21"/>
        <v>1</v>
      </c>
    </row>
    <row r="43" spans="1:14" x14ac:dyDescent="0.25">
      <c r="A43" s="3"/>
      <c r="B43" s="3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</row>
    <row r="44" spans="1:14" x14ac:dyDescent="0.25">
      <c r="A44" s="5" t="s">
        <v>28</v>
      </c>
      <c r="B44" s="5"/>
      <c r="D44" s="11">
        <f t="shared" ref="D44:N44" si="22">D30/COUNTA($B$8:$B$27)</f>
        <v>34.75</v>
      </c>
      <c r="E44" s="11">
        <f t="shared" si="22"/>
        <v>26.833333333333332</v>
      </c>
      <c r="F44" s="11">
        <f t="shared" si="22"/>
        <v>13.25</v>
      </c>
      <c r="G44" s="11">
        <f t="shared" si="22"/>
        <v>22.083333333333332</v>
      </c>
      <c r="H44" s="11">
        <f t="shared" si="22"/>
        <v>70.5</v>
      </c>
      <c r="I44" s="11">
        <f t="shared" si="22"/>
        <v>40.25</v>
      </c>
      <c r="J44" s="11">
        <f t="shared" si="22"/>
        <v>23.916666666666668</v>
      </c>
      <c r="K44" s="11">
        <f t="shared" si="22"/>
        <v>14.833333333333334</v>
      </c>
      <c r="L44" s="11">
        <f t="shared" si="22"/>
        <v>4.583333333333333</v>
      </c>
      <c r="M44" s="11">
        <f t="shared" si="22"/>
        <v>83.583333333333329</v>
      </c>
      <c r="N44" s="11">
        <f t="shared" si="22"/>
        <v>251</v>
      </c>
    </row>
    <row r="49" spans="1:14" x14ac:dyDescent="0.25">
      <c r="A49" s="2" t="s">
        <v>29</v>
      </c>
    </row>
    <row r="50" spans="1:14" x14ac:dyDescent="0.25">
      <c r="D50">
        <f>D32</f>
        <v>0</v>
      </c>
      <c r="E50">
        <f t="shared" ref="E50:N50" si="23">E32</f>
        <v>0</v>
      </c>
      <c r="F50">
        <f t="shared" si="23"/>
        <v>0</v>
      </c>
      <c r="G50">
        <f t="shared" si="23"/>
        <v>0</v>
      </c>
      <c r="H50">
        <f t="shared" si="23"/>
        <v>0</v>
      </c>
      <c r="I50">
        <f t="shared" si="23"/>
        <v>0</v>
      </c>
      <c r="J50">
        <f t="shared" si="23"/>
        <v>0</v>
      </c>
      <c r="K50">
        <f t="shared" si="23"/>
        <v>0</v>
      </c>
      <c r="L50">
        <f t="shared" si="23"/>
        <v>0</v>
      </c>
      <c r="M50">
        <f t="shared" si="23"/>
        <v>0</v>
      </c>
      <c r="N50" s="10">
        <f t="shared" si="23"/>
        <v>0</v>
      </c>
    </row>
    <row r="51" spans="1:14" x14ac:dyDescent="0.25">
      <c r="D51">
        <f>D36</f>
        <v>26</v>
      </c>
      <c r="E51">
        <f t="shared" ref="E51:N51" si="24">E36</f>
        <v>14</v>
      </c>
      <c r="F51">
        <f t="shared" si="24"/>
        <v>5.5</v>
      </c>
      <c r="G51">
        <f t="shared" si="24"/>
        <v>7</v>
      </c>
      <c r="H51">
        <f t="shared" si="24"/>
        <v>62.5</v>
      </c>
      <c r="I51">
        <f t="shared" si="24"/>
        <v>80.5</v>
      </c>
      <c r="J51">
        <f t="shared" si="24"/>
        <v>34.5</v>
      </c>
      <c r="K51">
        <f t="shared" si="24"/>
        <v>25.5</v>
      </c>
      <c r="L51">
        <f t="shared" si="24"/>
        <v>4.5</v>
      </c>
      <c r="M51">
        <f t="shared" si="24"/>
        <v>145</v>
      </c>
      <c r="N51" s="10">
        <f t="shared" si="24"/>
        <v>260</v>
      </c>
    </row>
    <row r="52" spans="1:14" x14ac:dyDescent="0.25">
      <c r="D52">
        <f>D40</f>
        <v>40.555555555555557</v>
      </c>
      <c r="E52">
        <f t="shared" ref="E52:N52" si="25">E40</f>
        <v>32.666666666666664</v>
      </c>
      <c r="F52">
        <f t="shared" si="25"/>
        <v>16.444444444444443</v>
      </c>
      <c r="G52">
        <f t="shared" si="25"/>
        <v>27.888888888888889</v>
      </c>
      <c r="H52">
        <f t="shared" si="25"/>
        <v>79.555555555555557</v>
      </c>
      <c r="I52">
        <f t="shared" si="25"/>
        <v>35.777777777777779</v>
      </c>
      <c r="J52">
        <f t="shared" si="25"/>
        <v>24.222222222222221</v>
      </c>
      <c r="K52">
        <f t="shared" si="25"/>
        <v>14.111111111111111</v>
      </c>
      <c r="L52">
        <f t="shared" si="25"/>
        <v>5.1111111111111107</v>
      </c>
      <c r="M52">
        <f t="shared" si="25"/>
        <v>79.222222222222229</v>
      </c>
      <c r="N52" s="10">
        <f t="shared" si="25"/>
        <v>276.33333333333331</v>
      </c>
    </row>
  </sheetData>
  <mergeCells count="3">
    <mergeCell ref="A1:N1"/>
    <mergeCell ref="A2:N2"/>
    <mergeCell ref="A3:N3"/>
  </mergeCells>
  <pageMargins left="0.7" right="0.7" top="0.75" bottom="0.75" header="0.3" footer="0.3"/>
  <pageSetup scale="80" orientation="landscape" r:id="rId1"/>
  <ignoredErrors>
    <ignoredError sqref="M14 M16 M18" formulaRange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workbookViewId="0">
      <selection activeCell="A3" sqref="A3:N3"/>
    </sheetView>
  </sheetViews>
  <sheetFormatPr defaultRowHeight="15" x14ac:dyDescent="0.25"/>
  <cols>
    <col min="1" max="1" width="28.140625" bestFit="1" customWidth="1"/>
    <col min="4" max="4" width="9.5703125" bestFit="1" customWidth="1"/>
    <col min="7" max="7" width="10.28515625" customWidth="1"/>
    <col min="8" max="8" width="10.140625" customWidth="1"/>
  </cols>
  <sheetData>
    <row r="1" spans="1:14" s="2" customFormat="1" ht="48.6" customHeight="1" x14ac:dyDescent="0.25">
      <c r="A1" s="50" t="s">
        <v>3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</row>
    <row r="2" spans="1:14" x14ac:dyDescent="0.25">
      <c r="A2" s="51" t="str">
        <f ca="1">UPPER(MID(CELL("filename",A1),FIND("]",CELL("filename",A1))+1,255)&amp;" 2024")</f>
        <v>OCTOBER 2024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</row>
    <row r="3" spans="1:14" x14ac:dyDescent="0.25">
      <c r="A3" s="51"/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</row>
    <row r="5" spans="1:14" s="22" customFormat="1" ht="75" x14ac:dyDescent="0.25">
      <c r="A5" s="22" t="s">
        <v>0</v>
      </c>
      <c r="B5" s="22" t="s">
        <v>1</v>
      </c>
      <c r="D5" s="22" t="s">
        <v>2</v>
      </c>
      <c r="E5" s="22" t="s">
        <v>4</v>
      </c>
      <c r="F5" s="22" t="s">
        <v>5</v>
      </c>
      <c r="G5" s="22" t="s">
        <v>6</v>
      </c>
      <c r="H5" s="22" t="s">
        <v>7</v>
      </c>
      <c r="I5" s="22" t="s">
        <v>8</v>
      </c>
      <c r="J5" s="22" t="s">
        <v>9</v>
      </c>
      <c r="K5" s="24" t="s">
        <v>38</v>
      </c>
      <c r="L5" s="22" t="s">
        <v>11</v>
      </c>
      <c r="M5" s="22" t="s">
        <v>12</v>
      </c>
      <c r="N5" s="22" t="s">
        <v>13</v>
      </c>
    </row>
    <row r="6" spans="1:14" s="22" customFormat="1" ht="7.15" customHeight="1" x14ac:dyDescent="0.25"/>
    <row r="7" spans="1:14" s="22" customFormat="1" ht="7.15" customHeight="1" x14ac:dyDescent="0.25"/>
    <row r="8" spans="1:14" s="22" customFormat="1" ht="16.5" customHeight="1" x14ac:dyDescent="0.25">
      <c r="A8" s="25" t="s">
        <v>39</v>
      </c>
      <c r="B8" s="26">
        <v>99</v>
      </c>
      <c r="D8" s="28">
        <v>0</v>
      </c>
      <c r="E8" s="28">
        <v>0</v>
      </c>
      <c r="F8" s="28">
        <v>0</v>
      </c>
      <c r="G8" s="28">
        <v>0</v>
      </c>
      <c r="H8" s="28">
        <v>0</v>
      </c>
      <c r="I8" s="28">
        <v>0</v>
      </c>
      <c r="J8" s="28">
        <v>0</v>
      </c>
      <c r="K8" s="28">
        <v>0</v>
      </c>
      <c r="L8" s="28">
        <v>0</v>
      </c>
      <c r="M8" s="23">
        <f>SUM(I8:L8)</f>
        <v>0</v>
      </c>
      <c r="N8" s="2">
        <f>SUM(D8:L8)</f>
        <v>0</v>
      </c>
    </row>
    <row r="9" spans="1:14" x14ac:dyDescent="0.25">
      <c r="A9" s="4" t="s">
        <v>15</v>
      </c>
      <c r="B9" s="3"/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 s="23">
        <f>SUM(I9:L9)</f>
        <v>0</v>
      </c>
      <c r="N9" s="2">
        <f>SUM(D9:L9)</f>
        <v>0</v>
      </c>
    </row>
    <row r="10" spans="1:14" x14ac:dyDescent="0.25">
      <c r="A10" s="5" t="s">
        <v>16</v>
      </c>
      <c r="B10" s="5"/>
      <c r="D10" s="9">
        <f>SUM(D8:D9)</f>
        <v>0</v>
      </c>
      <c r="E10" s="9">
        <f t="shared" ref="E10:L10" si="0">SUM(E8:E9)</f>
        <v>0</v>
      </c>
      <c r="F10" s="9">
        <f t="shared" si="0"/>
        <v>0</v>
      </c>
      <c r="G10" s="9">
        <f t="shared" si="0"/>
        <v>0</v>
      </c>
      <c r="H10" s="9">
        <f t="shared" si="0"/>
        <v>0</v>
      </c>
      <c r="I10" s="9">
        <f t="shared" si="0"/>
        <v>0</v>
      </c>
      <c r="J10" s="9">
        <f t="shared" si="0"/>
        <v>0</v>
      </c>
      <c r="K10" s="9">
        <f t="shared" si="0"/>
        <v>0</v>
      </c>
      <c r="L10" s="9">
        <f t="shared" si="0"/>
        <v>0</v>
      </c>
      <c r="M10" s="9">
        <f>SUM(M8:M9)</f>
        <v>0</v>
      </c>
      <c r="N10" s="9">
        <f>SUM(N8:N9)</f>
        <v>0</v>
      </c>
    </row>
    <row r="11" spans="1:14" x14ac:dyDescent="0.25">
      <c r="A11" s="5"/>
      <c r="B11" s="5"/>
    </row>
    <row r="12" spans="1:14" x14ac:dyDescent="0.25">
      <c r="A12" s="4" t="s">
        <v>41</v>
      </c>
      <c r="B12" s="14"/>
      <c r="M12" s="2"/>
      <c r="N12" s="2"/>
    </row>
    <row r="13" spans="1:14" x14ac:dyDescent="0.25">
      <c r="A13" s="5" t="s">
        <v>18</v>
      </c>
      <c r="B13" s="6"/>
      <c r="D13" s="9">
        <f t="shared" ref="D13:N13" si="1">SUM(D12:D12)</f>
        <v>0</v>
      </c>
      <c r="E13" s="9">
        <f t="shared" si="1"/>
        <v>0</v>
      </c>
      <c r="F13" s="9">
        <f t="shared" si="1"/>
        <v>0</v>
      </c>
      <c r="G13" s="9">
        <f t="shared" si="1"/>
        <v>0</v>
      </c>
      <c r="H13" s="9">
        <f t="shared" si="1"/>
        <v>0</v>
      </c>
      <c r="I13" s="9">
        <f t="shared" si="1"/>
        <v>0</v>
      </c>
      <c r="J13" s="9">
        <f t="shared" si="1"/>
        <v>0</v>
      </c>
      <c r="K13" s="9">
        <f t="shared" si="1"/>
        <v>0</v>
      </c>
      <c r="L13" s="9">
        <f t="shared" si="1"/>
        <v>0</v>
      </c>
      <c r="M13" s="9">
        <f t="shared" si="1"/>
        <v>0</v>
      </c>
      <c r="N13" s="9">
        <f t="shared" si="1"/>
        <v>0</v>
      </c>
    </row>
    <row r="14" spans="1:14" x14ac:dyDescent="0.25">
      <c r="A14" s="3"/>
      <c r="B14" s="15"/>
    </row>
    <row r="15" spans="1:14" x14ac:dyDescent="0.25">
      <c r="A15" s="3" t="s">
        <v>35</v>
      </c>
      <c r="B15" s="15">
        <v>1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 s="2">
        <f t="shared" ref="M15" si="2">SUM(I15:L15)</f>
        <v>0</v>
      </c>
      <c r="N15" s="2">
        <f t="shared" ref="N15:N16" si="3">SUM(D15:L15)</f>
        <v>0</v>
      </c>
    </row>
    <row r="16" spans="1:14" x14ac:dyDescent="0.25">
      <c r="A16" s="4" t="s">
        <v>19</v>
      </c>
      <c r="B16" s="14">
        <v>7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 s="2">
        <f>SUM(I16:L16)</f>
        <v>0</v>
      </c>
      <c r="N16" s="2">
        <f t="shared" si="3"/>
        <v>0</v>
      </c>
    </row>
    <row r="17" spans="1:14" x14ac:dyDescent="0.25">
      <c r="A17" s="5" t="s">
        <v>20</v>
      </c>
      <c r="B17" s="6"/>
      <c r="D17" s="9">
        <f>SUM(D15:D16)</f>
        <v>0</v>
      </c>
      <c r="E17" s="9">
        <f t="shared" ref="E17:N17" si="4">SUM(E15:E16)</f>
        <v>0</v>
      </c>
      <c r="F17" s="9">
        <f t="shared" si="4"/>
        <v>0</v>
      </c>
      <c r="G17" s="9">
        <f t="shared" si="4"/>
        <v>0</v>
      </c>
      <c r="H17" s="9">
        <f t="shared" si="4"/>
        <v>0</v>
      </c>
      <c r="I17" s="9">
        <f t="shared" si="4"/>
        <v>0</v>
      </c>
      <c r="J17" s="9">
        <f t="shared" si="4"/>
        <v>0</v>
      </c>
      <c r="K17" s="9">
        <f t="shared" si="4"/>
        <v>0</v>
      </c>
      <c r="L17" s="9">
        <f t="shared" si="4"/>
        <v>0</v>
      </c>
      <c r="M17" s="9">
        <f t="shared" si="4"/>
        <v>0</v>
      </c>
      <c r="N17" s="9">
        <f t="shared" si="4"/>
        <v>0</v>
      </c>
    </row>
    <row r="18" spans="1:14" x14ac:dyDescent="0.25">
      <c r="A18" s="5"/>
      <c r="B18" s="6"/>
    </row>
    <row r="19" spans="1:14" x14ac:dyDescent="0.25">
      <c r="A19" s="7" t="s">
        <v>40</v>
      </c>
      <c r="B19" s="14">
        <v>10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 s="2">
        <f t="shared" ref="M19:M27" si="5">SUM(I19:L19)</f>
        <v>0</v>
      </c>
      <c r="N19" s="2">
        <f t="shared" ref="N19:N27" si="6">SUM(D19:L19)</f>
        <v>0</v>
      </c>
    </row>
    <row r="20" spans="1:14" x14ac:dyDescent="0.25">
      <c r="A20" s="7" t="s">
        <v>36</v>
      </c>
      <c r="B20" s="14">
        <v>11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 s="2">
        <f t="shared" si="5"/>
        <v>0</v>
      </c>
      <c r="N20" s="2">
        <f t="shared" si="6"/>
        <v>0</v>
      </c>
    </row>
    <row r="21" spans="1:14" x14ac:dyDescent="0.25">
      <c r="A21" s="7" t="s">
        <v>42</v>
      </c>
      <c r="B21" s="14">
        <v>2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 s="2">
        <f>SUM(I21:L21)</f>
        <v>0</v>
      </c>
      <c r="N21" s="2">
        <f>SUM(D21:L21)</f>
        <v>0</v>
      </c>
    </row>
    <row r="22" spans="1:14" x14ac:dyDescent="0.25">
      <c r="A22" s="4" t="s">
        <v>32</v>
      </c>
      <c r="B22" s="14">
        <v>3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 s="2">
        <f>SUM(I22:L22)</f>
        <v>0</v>
      </c>
      <c r="N22" s="2">
        <f t="shared" si="6"/>
        <v>0</v>
      </c>
    </row>
    <row r="23" spans="1:14" x14ac:dyDescent="0.25">
      <c r="A23" s="17" t="s">
        <v>34</v>
      </c>
      <c r="B23" s="27">
        <v>4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 s="2">
        <f>SUM(I23:L23)</f>
        <v>0</v>
      </c>
      <c r="N23" s="2">
        <f>SUM(D23:L23)</f>
        <v>0</v>
      </c>
    </row>
    <row r="24" spans="1:14" x14ac:dyDescent="0.25">
      <c r="A24" s="4" t="s">
        <v>37</v>
      </c>
      <c r="B24" s="14">
        <v>5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 s="2">
        <f>SUM(I24:L24)</f>
        <v>0</v>
      </c>
      <c r="N24" s="2">
        <f t="shared" si="6"/>
        <v>0</v>
      </c>
    </row>
    <row r="25" spans="1:14" x14ac:dyDescent="0.25">
      <c r="A25" s="4" t="s">
        <v>30</v>
      </c>
      <c r="B25" s="14">
        <v>6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 s="2">
        <f t="shared" si="5"/>
        <v>0</v>
      </c>
      <c r="N25" s="2">
        <f t="shared" si="6"/>
        <v>0</v>
      </c>
    </row>
    <row r="26" spans="1:14" x14ac:dyDescent="0.25">
      <c r="A26" s="17" t="s">
        <v>17</v>
      </c>
      <c r="B26" s="14">
        <v>8</v>
      </c>
      <c r="D26">
        <v>0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 s="2">
        <f t="shared" si="5"/>
        <v>0</v>
      </c>
      <c r="N26" s="2">
        <f t="shared" si="6"/>
        <v>0</v>
      </c>
    </row>
    <row r="27" spans="1:14" x14ac:dyDescent="0.25">
      <c r="A27" s="17" t="s">
        <v>33</v>
      </c>
      <c r="B27" s="14">
        <v>9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 s="2">
        <f t="shared" si="5"/>
        <v>0</v>
      </c>
      <c r="N27" s="2">
        <f t="shared" si="6"/>
        <v>0</v>
      </c>
    </row>
    <row r="28" spans="1:14" x14ac:dyDescent="0.25">
      <c r="A28" s="5" t="s">
        <v>21</v>
      </c>
      <c r="B28" s="5"/>
      <c r="D28" s="9">
        <f t="shared" ref="D28:N28" si="7">SUM(D19:D27)</f>
        <v>0</v>
      </c>
      <c r="E28" s="9">
        <f t="shared" si="7"/>
        <v>0</v>
      </c>
      <c r="F28" s="9">
        <f t="shared" si="7"/>
        <v>0</v>
      </c>
      <c r="G28" s="9">
        <f t="shared" si="7"/>
        <v>0</v>
      </c>
      <c r="H28" s="9">
        <f t="shared" si="7"/>
        <v>0</v>
      </c>
      <c r="I28" s="9">
        <f t="shared" si="7"/>
        <v>0</v>
      </c>
      <c r="J28" s="9">
        <f t="shared" si="7"/>
        <v>0</v>
      </c>
      <c r="K28" s="9">
        <f t="shared" si="7"/>
        <v>0</v>
      </c>
      <c r="L28" s="9">
        <f t="shared" si="7"/>
        <v>0</v>
      </c>
      <c r="M28" s="9">
        <f t="shared" si="7"/>
        <v>0</v>
      </c>
      <c r="N28" s="9">
        <f t="shared" si="7"/>
        <v>0</v>
      </c>
    </row>
    <row r="29" spans="1:14" x14ac:dyDescent="0.25">
      <c r="A29" s="3"/>
      <c r="B29" s="3"/>
    </row>
    <row r="30" spans="1:14" x14ac:dyDescent="0.25">
      <c r="A30" s="19" t="s">
        <v>22</v>
      </c>
      <c r="D30" s="9">
        <f>SUM(D13+D17+D28)</f>
        <v>0</v>
      </c>
      <c r="E30" s="9">
        <f>SUM(E13+E17+E28)</f>
        <v>0</v>
      </c>
      <c r="F30" s="9">
        <f>SUM(F13+F17+F28)</f>
        <v>0</v>
      </c>
      <c r="G30" s="9">
        <f>SUM(G13+G17+G28)</f>
        <v>0</v>
      </c>
      <c r="H30" s="9">
        <f t="shared" ref="H30:M30" si="8">SUM(H10+H13+H17+H28)</f>
        <v>0</v>
      </c>
      <c r="I30" s="9">
        <f t="shared" si="8"/>
        <v>0</v>
      </c>
      <c r="J30" s="9">
        <f t="shared" si="8"/>
        <v>0</v>
      </c>
      <c r="K30" s="9">
        <f t="shared" si="8"/>
        <v>0</v>
      </c>
      <c r="L30" s="9">
        <f t="shared" si="8"/>
        <v>0</v>
      </c>
      <c r="M30" s="9">
        <f t="shared" si="8"/>
        <v>0</v>
      </c>
      <c r="N30" s="9">
        <f>SUM(D30:L30)</f>
        <v>0</v>
      </c>
    </row>
    <row r="31" spans="1:14" x14ac:dyDescent="0.25">
      <c r="A31" s="3"/>
      <c r="B31" s="3"/>
    </row>
    <row r="32" spans="1:14" x14ac:dyDescent="0.25">
      <c r="A32" s="5" t="s">
        <v>23</v>
      </c>
      <c r="B32" s="5"/>
      <c r="D32" s="2">
        <f t="shared" ref="D32:N32" si="9">IF(D13&gt;0,AVERAGE(D12:D12),0)</f>
        <v>0</v>
      </c>
      <c r="E32" s="2">
        <f t="shared" si="9"/>
        <v>0</v>
      </c>
      <c r="F32" s="2">
        <f t="shared" si="9"/>
        <v>0</v>
      </c>
      <c r="G32" s="2">
        <f t="shared" si="9"/>
        <v>0</v>
      </c>
      <c r="H32" s="2">
        <f t="shared" si="9"/>
        <v>0</v>
      </c>
      <c r="I32" s="2">
        <f t="shared" si="9"/>
        <v>0</v>
      </c>
      <c r="J32" s="2">
        <f t="shared" si="9"/>
        <v>0</v>
      </c>
      <c r="K32" s="2">
        <f t="shared" si="9"/>
        <v>0</v>
      </c>
      <c r="L32" s="2">
        <f t="shared" si="9"/>
        <v>0</v>
      </c>
      <c r="M32" s="2">
        <f t="shared" si="9"/>
        <v>0</v>
      </c>
      <c r="N32" s="11">
        <f t="shared" si="9"/>
        <v>0</v>
      </c>
    </row>
    <row r="33" spans="1:14" x14ac:dyDescent="0.25">
      <c r="A33" s="8" t="s">
        <v>24</v>
      </c>
      <c r="B33" s="8"/>
      <c r="D33" s="13">
        <f t="shared" ref="D33:N33" si="10">IF(OR(D13&gt;0,D30&gt;0),D13/D30,0)</f>
        <v>0</v>
      </c>
      <c r="E33" s="13">
        <f t="shared" si="10"/>
        <v>0</v>
      </c>
      <c r="F33" s="13">
        <f t="shared" si="10"/>
        <v>0</v>
      </c>
      <c r="G33" s="13">
        <f t="shared" si="10"/>
        <v>0</v>
      </c>
      <c r="H33" s="13">
        <f t="shared" si="10"/>
        <v>0</v>
      </c>
      <c r="I33" s="13">
        <f t="shared" si="10"/>
        <v>0</v>
      </c>
      <c r="J33" s="13">
        <f t="shared" si="10"/>
        <v>0</v>
      </c>
      <c r="K33" s="13">
        <f t="shared" si="10"/>
        <v>0</v>
      </c>
      <c r="L33" s="13">
        <f t="shared" si="10"/>
        <v>0</v>
      </c>
      <c r="M33" s="13">
        <f t="shared" si="10"/>
        <v>0</v>
      </c>
      <c r="N33" s="13">
        <f t="shared" si="10"/>
        <v>0</v>
      </c>
    </row>
    <row r="34" spans="1:14" x14ac:dyDescent="0.25">
      <c r="A34" s="5" t="s">
        <v>25</v>
      </c>
      <c r="B34" s="5"/>
      <c r="D34" s="2">
        <f>RANK(D32,D$50:D$52)</f>
        <v>1</v>
      </c>
      <c r="E34" s="2">
        <f t="shared" ref="E34:N34" si="11">RANK(E32,E$50:E$52)</f>
        <v>1</v>
      </c>
      <c r="F34" s="2">
        <f t="shared" si="11"/>
        <v>1</v>
      </c>
      <c r="G34" s="2">
        <f t="shared" si="11"/>
        <v>1</v>
      </c>
      <c r="H34" s="2">
        <f t="shared" si="11"/>
        <v>1</v>
      </c>
      <c r="I34" s="2">
        <f t="shared" si="11"/>
        <v>1</v>
      </c>
      <c r="J34" s="2">
        <f t="shared" si="11"/>
        <v>1</v>
      </c>
      <c r="K34" s="2">
        <f t="shared" si="11"/>
        <v>1</v>
      </c>
      <c r="L34" s="2">
        <f t="shared" si="11"/>
        <v>1</v>
      </c>
      <c r="M34" s="2">
        <f t="shared" si="11"/>
        <v>1</v>
      </c>
      <c r="N34" s="2">
        <f t="shared" si="11"/>
        <v>1</v>
      </c>
    </row>
    <row r="35" spans="1:14" x14ac:dyDescent="0.25">
      <c r="A35" s="3"/>
      <c r="B35" s="3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</row>
    <row r="36" spans="1:14" x14ac:dyDescent="0.25">
      <c r="A36" s="5" t="s">
        <v>26</v>
      </c>
      <c r="B36" s="5"/>
      <c r="D36" s="2">
        <f t="shared" ref="D36:N36" si="12">IF(D17&gt;0,AVERAGE(D15:D16),0)</f>
        <v>0</v>
      </c>
      <c r="E36" s="2">
        <f t="shared" si="12"/>
        <v>0</v>
      </c>
      <c r="F36" s="2">
        <f t="shared" si="12"/>
        <v>0</v>
      </c>
      <c r="G36" s="2">
        <f t="shared" si="12"/>
        <v>0</v>
      </c>
      <c r="H36" s="2">
        <f t="shared" si="12"/>
        <v>0</v>
      </c>
      <c r="I36" s="2">
        <f t="shared" si="12"/>
        <v>0</v>
      </c>
      <c r="J36" s="2">
        <f t="shared" si="12"/>
        <v>0</v>
      </c>
      <c r="K36" s="2">
        <f t="shared" si="12"/>
        <v>0</v>
      </c>
      <c r="L36" s="2">
        <f t="shared" si="12"/>
        <v>0</v>
      </c>
      <c r="M36" s="2">
        <f t="shared" si="12"/>
        <v>0</v>
      </c>
      <c r="N36" s="2">
        <f t="shared" si="12"/>
        <v>0</v>
      </c>
    </row>
    <row r="37" spans="1:14" x14ac:dyDescent="0.25">
      <c r="A37" s="8" t="s">
        <v>24</v>
      </c>
      <c r="B37" s="8"/>
      <c r="D37" s="13">
        <f t="shared" ref="D37:N37" si="13">IF(D30&gt;0,D17/D30,0)</f>
        <v>0</v>
      </c>
      <c r="E37" s="13">
        <f t="shared" si="13"/>
        <v>0</v>
      </c>
      <c r="F37" s="13">
        <f t="shared" si="13"/>
        <v>0</v>
      </c>
      <c r="G37" s="13">
        <f t="shared" si="13"/>
        <v>0</v>
      </c>
      <c r="H37" s="13">
        <f t="shared" si="13"/>
        <v>0</v>
      </c>
      <c r="I37" s="13">
        <f t="shared" si="13"/>
        <v>0</v>
      </c>
      <c r="J37" s="13">
        <f t="shared" si="13"/>
        <v>0</v>
      </c>
      <c r="K37" s="13">
        <f t="shared" si="13"/>
        <v>0</v>
      </c>
      <c r="L37" s="13">
        <f t="shared" si="13"/>
        <v>0</v>
      </c>
      <c r="M37" s="13">
        <f t="shared" si="13"/>
        <v>0</v>
      </c>
      <c r="N37" s="13">
        <f t="shared" si="13"/>
        <v>0</v>
      </c>
    </row>
    <row r="38" spans="1:14" x14ac:dyDescent="0.25">
      <c r="A38" s="5" t="s">
        <v>25</v>
      </c>
      <c r="B38" s="5"/>
      <c r="D38" s="2">
        <f>RANK(D36,D$50:D$52)</f>
        <v>1</v>
      </c>
      <c r="E38" s="2">
        <f t="shared" ref="E38:N38" si="14">RANK(E36,E$50:E$52)</f>
        <v>1</v>
      </c>
      <c r="F38" s="2">
        <f t="shared" si="14"/>
        <v>1</v>
      </c>
      <c r="G38" s="2">
        <f t="shared" si="14"/>
        <v>1</v>
      </c>
      <c r="H38" s="2">
        <f t="shared" si="14"/>
        <v>1</v>
      </c>
      <c r="I38" s="2">
        <f t="shared" si="14"/>
        <v>1</v>
      </c>
      <c r="J38" s="2">
        <f t="shared" si="14"/>
        <v>1</v>
      </c>
      <c r="K38" s="2">
        <f t="shared" si="14"/>
        <v>1</v>
      </c>
      <c r="L38" s="2">
        <f t="shared" si="14"/>
        <v>1</v>
      </c>
      <c r="M38" s="2">
        <f t="shared" si="14"/>
        <v>1</v>
      </c>
      <c r="N38" s="2">
        <f t="shared" si="14"/>
        <v>1</v>
      </c>
    </row>
    <row r="39" spans="1:14" x14ac:dyDescent="0.25">
      <c r="A39" s="3"/>
      <c r="B39" s="3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</row>
    <row r="40" spans="1:14" x14ac:dyDescent="0.25">
      <c r="A40" s="5" t="s">
        <v>27</v>
      </c>
      <c r="B40" s="5"/>
      <c r="D40" s="2">
        <f t="shared" ref="D40:N40" si="15">IF(D28&gt;0,AVERAGE(D19:D27),0)</f>
        <v>0</v>
      </c>
      <c r="E40" s="2">
        <f t="shared" si="15"/>
        <v>0</v>
      </c>
      <c r="F40" s="2">
        <f t="shared" si="15"/>
        <v>0</v>
      </c>
      <c r="G40" s="2">
        <f t="shared" si="15"/>
        <v>0</v>
      </c>
      <c r="H40" s="2">
        <f t="shared" si="15"/>
        <v>0</v>
      </c>
      <c r="I40" s="2">
        <f t="shared" si="15"/>
        <v>0</v>
      </c>
      <c r="J40" s="2">
        <f t="shared" si="15"/>
        <v>0</v>
      </c>
      <c r="K40" s="2">
        <f t="shared" si="15"/>
        <v>0</v>
      </c>
      <c r="L40" s="2">
        <f t="shared" si="15"/>
        <v>0</v>
      </c>
      <c r="M40" s="2">
        <f t="shared" si="15"/>
        <v>0</v>
      </c>
      <c r="N40" s="2">
        <f t="shared" si="15"/>
        <v>0</v>
      </c>
    </row>
    <row r="41" spans="1:14" x14ac:dyDescent="0.25">
      <c r="A41" s="8" t="s">
        <v>24</v>
      </c>
      <c r="B41" s="8"/>
      <c r="D41" s="13">
        <f>IF(D30&gt;0,D28/D30,0)</f>
        <v>0</v>
      </c>
      <c r="E41" s="13">
        <f t="shared" ref="E41:N41" si="16">IF(E30&gt;0,E28/E30,0)</f>
        <v>0</v>
      </c>
      <c r="F41" s="13">
        <f t="shared" si="16"/>
        <v>0</v>
      </c>
      <c r="G41" s="13">
        <f t="shared" si="16"/>
        <v>0</v>
      </c>
      <c r="H41" s="13">
        <f t="shared" si="16"/>
        <v>0</v>
      </c>
      <c r="I41" s="13">
        <f t="shared" si="16"/>
        <v>0</v>
      </c>
      <c r="J41" s="13">
        <f t="shared" si="16"/>
        <v>0</v>
      </c>
      <c r="K41" s="13">
        <f t="shared" si="16"/>
        <v>0</v>
      </c>
      <c r="L41" s="13">
        <f t="shared" si="16"/>
        <v>0</v>
      </c>
      <c r="M41" s="13">
        <f t="shared" si="16"/>
        <v>0</v>
      </c>
      <c r="N41" s="13">
        <f t="shared" si="16"/>
        <v>0</v>
      </c>
    </row>
    <row r="42" spans="1:14" x14ac:dyDescent="0.25">
      <c r="A42" s="5" t="s">
        <v>25</v>
      </c>
      <c r="B42" s="5"/>
      <c r="D42" s="2">
        <f>RANK(D40,D$50:D$52)</f>
        <v>1</v>
      </c>
      <c r="E42" s="2">
        <f t="shared" ref="E42:N42" si="17">RANK(E40,E$50:E$52)</f>
        <v>1</v>
      </c>
      <c r="F42" s="2">
        <f t="shared" si="17"/>
        <v>1</v>
      </c>
      <c r="G42" s="2">
        <f t="shared" si="17"/>
        <v>1</v>
      </c>
      <c r="H42" s="2">
        <f t="shared" si="17"/>
        <v>1</v>
      </c>
      <c r="I42" s="2">
        <f t="shared" si="17"/>
        <v>1</v>
      </c>
      <c r="J42" s="2">
        <f t="shared" si="17"/>
        <v>1</v>
      </c>
      <c r="K42" s="2">
        <f t="shared" si="17"/>
        <v>1</v>
      </c>
      <c r="L42" s="2">
        <f t="shared" si="17"/>
        <v>1</v>
      </c>
      <c r="M42" s="2">
        <f t="shared" si="17"/>
        <v>1</v>
      </c>
      <c r="N42" s="2">
        <f t="shared" si="17"/>
        <v>1</v>
      </c>
    </row>
    <row r="43" spans="1:14" x14ac:dyDescent="0.25">
      <c r="A43" s="3"/>
      <c r="B43" s="3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</row>
    <row r="44" spans="1:14" x14ac:dyDescent="0.25">
      <c r="A44" s="5" t="s">
        <v>28</v>
      </c>
      <c r="B44" s="5"/>
      <c r="D44" s="11">
        <f t="shared" ref="D44:N44" si="18">D30/COUNTA($B$8:$B$27)</f>
        <v>0</v>
      </c>
      <c r="E44" s="11">
        <f t="shared" si="18"/>
        <v>0</v>
      </c>
      <c r="F44" s="11">
        <f t="shared" si="18"/>
        <v>0</v>
      </c>
      <c r="G44" s="11">
        <f t="shared" si="18"/>
        <v>0</v>
      </c>
      <c r="H44" s="11">
        <f t="shared" si="18"/>
        <v>0</v>
      </c>
      <c r="I44" s="11">
        <f t="shared" si="18"/>
        <v>0</v>
      </c>
      <c r="J44" s="11">
        <f t="shared" si="18"/>
        <v>0</v>
      </c>
      <c r="K44" s="11">
        <f t="shared" si="18"/>
        <v>0</v>
      </c>
      <c r="L44" s="11">
        <f t="shared" si="18"/>
        <v>0</v>
      </c>
      <c r="M44" s="11">
        <f t="shared" si="18"/>
        <v>0</v>
      </c>
      <c r="N44" s="11">
        <f t="shared" si="18"/>
        <v>0</v>
      </c>
    </row>
    <row r="49" spans="1:14" x14ac:dyDescent="0.25">
      <c r="A49" s="2" t="s">
        <v>29</v>
      </c>
    </row>
    <row r="50" spans="1:14" x14ac:dyDescent="0.25">
      <c r="D50">
        <f>D32</f>
        <v>0</v>
      </c>
      <c r="E50">
        <f t="shared" ref="E50:N50" si="19">E32</f>
        <v>0</v>
      </c>
      <c r="F50">
        <f t="shared" si="19"/>
        <v>0</v>
      </c>
      <c r="G50">
        <f t="shared" si="19"/>
        <v>0</v>
      </c>
      <c r="H50">
        <f t="shared" si="19"/>
        <v>0</v>
      </c>
      <c r="I50">
        <f t="shared" si="19"/>
        <v>0</v>
      </c>
      <c r="J50">
        <f t="shared" si="19"/>
        <v>0</v>
      </c>
      <c r="K50">
        <f t="shared" si="19"/>
        <v>0</v>
      </c>
      <c r="L50">
        <f t="shared" si="19"/>
        <v>0</v>
      </c>
      <c r="M50">
        <f t="shared" si="19"/>
        <v>0</v>
      </c>
      <c r="N50" s="10">
        <f t="shared" si="19"/>
        <v>0</v>
      </c>
    </row>
    <row r="51" spans="1:14" x14ac:dyDescent="0.25">
      <c r="D51">
        <f>D36</f>
        <v>0</v>
      </c>
      <c r="E51">
        <f t="shared" ref="E51:N51" si="20">E36</f>
        <v>0</v>
      </c>
      <c r="F51">
        <f t="shared" si="20"/>
        <v>0</v>
      </c>
      <c r="G51">
        <f t="shared" si="20"/>
        <v>0</v>
      </c>
      <c r="H51">
        <f t="shared" si="20"/>
        <v>0</v>
      </c>
      <c r="I51">
        <f t="shared" si="20"/>
        <v>0</v>
      </c>
      <c r="J51">
        <f t="shared" si="20"/>
        <v>0</v>
      </c>
      <c r="K51">
        <f t="shared" si="20"/>
        <v>0</v>
      </c>
      <c r="L51">
        <f t="shared" si="20"/>
        <v>0</v>
      </c>
      <c r="M51">
        <f t="shared" si="20"/>
        <v>0</v>
      </c>
      <c r="N51" s="10">
        <f t="shared" si="20"/>
        <v>0</v>
      </c>
    </row>
    <row r="52" spans="1:14" x14ac:dyDescent="0.25">
      <c r="D52">
        <f>D40</f>
        <v>0</v>
      </c>
      <c r="E52">
        <f t="shared" ref="E52:N52" si="21">E40</f>
        <v>0</v>
      </c>
      <c r="F52">
        <f t="shared" si="21"/>
        <v>0</v>
      </c>
      <c r="G52">
        <f t="shared" si="21"/>
        <v>0</v>
      </c>
      <c r="H52">
        <f t="shared" si="21"/>
        <v>0</v>
      </c>
      <c r="I52">
        <f t="shared" si="21"/>
        <v>0</v>
      </c>
      <c r="J52">
        <f t="shared" si="21"/>
        <v>0</v>
      </c>
      <c r="K52">
        <f t="shared" si="21"/>
        <v>0</v>
      </c>
      <c r="L52">
        <f t="shared" si="21"/>
        <v>0</v>
      </c>
      <c r="M52">
        <f t="shared" si="21"/>
        <v>0</v>
      </c>
      <c r="N52" s="10">
        <f t="shared" si="21"/>
        <v>0</v>
      </c>
    </row>
  </sheetData>
  <mergeCells count="3">
    <mergeCell ref="A1:N1"/>
    <mergeCell ref="A2:N2"/>
    <mergeCell ref="A3:N3"/>
  </mergeCells>
  <pageMargins left="0.7" right="0.7" top="0.75" bottom="0.75" header="0.3" footer="0.3"/>
  <pageSetup scale="8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3"/>
  <sheetViews>
    <sheetView workbookViewId="0">
      <selection activeCell="A3" sqref="A3:N3"/>
    </sheetView>
  </sheetViews>
  <sheetFormatPr defaultRowHeight="15" x14ac:dyDescent="0.25"/>
  <cols>
    <col min="1" max="1" width="28.140625" bestFit="1" customWidth="1"/>
    <col min="4" max="4" width="9.5703125" bestFit="1" customWidth="1"/>
    <col min="7" max="7" width="10.28515625" customWidth="1"/>
    <col min="8" max="8" width="10.140625" customWidth="1"/>
  </cols>
  <sheetData>
    <row r="1" spans="1:14" s="2" customFormat="1" ht="48.6" customHeight="1" x14ac:dyDescent="0.25">
      <c r="A1" s="50" t="s">
        <v>3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</row>
    <row r="2" spans="1:14" x14ac:dyDescent="0.25">
      <c r="A2" s="52" t="str">
        <f ca="1">UPPER(MID(CELL("filename",A1),FIND("]",CELL("filename",A1))+1,255)&amp;" 2024")</f>
        <v>NOVEMBER 2024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</row>
    <row r="3" spans="1:14" x14ac:dyDescent="0.25">
      <c r="A3" s="51"/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</row>
    <row r="4" spans="1:14" x14ac:dyDescent="0.25">
      <c r="A4" s="39"/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</row>
    <row r="5" spans="1:14" s="22" customFormat="1" ht="75" x14ac:dyDescent="0.25">
      <c r="A5" s="32" t="s">
        <v>0</v>
      </c>
      <c r="B5" s="32" t="s">
        <v>1</v>
      </c>
      <c r="C5" s="32"/>
      <c r="D5" s="32" t="s">
        <v>2</v>
      </c>
      <c r="E5" s="32" t="s">
        <v>4</v>
      </c>
      <c r="F5" s="32" t="s">
        <v>5</v>
      </c>
      <c r="G5" s="32" t="s">
        <v>6</v>
      </c>
      <c r="H5" s="32" t="s">
        <v>7</v>
      </c>
      <c r="I5" s="32" t="s">
        <v>8</v>
      </c>
      <c r="J5" s="32" t="s">
        <v>9</v>
      </c>
      <c r="K5" s="48" t="s">
        <v>38</v>
      </c>
      <c r="L5" s="32" t="s">
        <v>11</v>
      </c>
      <c r="M5" s="32" t="s">
        <v>12</v>
      </c>
      <c r="N5" s="32" t="s">
        <v>13</v>
      </c>
    </row>
    <row r="6" spans="1:14" s="22" customFormat="1" ht="8.25" customHeight="1" x14ac:dyDescent="0.25">
      <c r="A6" s="32"/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</row>
    <row r="7" spans="1:14" s="22" customFormat="1" ht="6.75" customHeight="1" x14ac:dyDescent="0.25">
      <c r="A7" s="32"/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</row>
    <row r="8" spans="1:14" s="22" customFormat="1" ht="16.5" customHeight="1" x14ac:dyDescent="0.25">
      <c r="A8" s="33" t="s">
        <v>39</v>
      </c>
      <c r="B8" s="34">
        <v>99</v>
      </c>
      <c r="C8" s="32"/>
      <c r="D8" s="35">
        <v>0</v>
      </c>
      <c r="E8" s="35">
        <v>0</v>
      </c>
      <c r="F8" s="35">
        <v>0</v>
      </c>
      <c r="G8" s="35">
        <v>0</v>
      </c>
      <c r="H8" s="35">
        <v>0</v>
      </c>
      <c r="I8" s="35">
        <v>0</v>
      </c>
      <c r="J8" s="35">
        <v>0</v>
      </c>
      <c r="K8" s="35">
        <v>0</v>
      </c>
      <c r="L8" s="35">
        <v>0</v>
      </c>
      <c r="M8" s="36">
        <f>SUM(I8:L8)</f>
        <v>0</v>
      </c>
      <c r="N8" s="37">
        <f>SUM(D8:L8)</f>
        <v>0</v>
      </c>
    </row>
    <row r="9" spans="1:14" x14ac:dyDescent="0.25">
      <c r="A9" s="4" t="s">
        <v>15</v>
      </c>
      <c r="B9" s="38"/>
      <c r="C9" s="39"/>
      <c r="D9" s="45">
        <v>0</v>
      </c>
      <c r="E9" s="45">
        <v>0</v>
      </c>
      <c r="F9" s="45">
        <v>0</v>
      </c>
      <c r="G9" s="45">
        <v>0</v>
      </c>
      <c r="H9" s="45">
        <v>0</v>
      </c>
      <c r="I9" s="45">
        <v>0</v>
      </c>
      <c r="J9" s="45">
        <v>0</v>
      </c>
      <c r="K9" s="45">
        <v>0</v>
      </c>
      <c r="L9" s="45">
        <v>0</v>
      </c>
      <c r="M9" s="46">
        <f>SUM(I9:L9)</f>
        <v>0</v>
      </c>
      <c r="N9" s="47">
        <f>SUM(D9:L9)</f>
        <v>0</v>
      </c>
    </row>
    <row r="10" spans="1:14" x14ac:dyDescent="0.25">
      <c r="A10" s="5" t="s">
        <v>16</v>
      </c>
      <c r="B10" s="5"/>
      <c r="C10" s="39"/>
      <c r="D10" s="9">
        <f>SUM(D8:D9)</f>
        <v>0</v>
      </c>
      <c r="E10" s="9">
        <f t="shared" ref="E10:L10" si="0">SUM(E8:E9)</f>
        <v>0</v>
      </c>
      <c r="F10" s="9">
        <f t="shared" si="0"/>
        <v>0</v>
      </c>
      <c r="G10" s="9">
        <f t="shared" si="0"/>
        <v>0</v>
      </c>
      <c r="H10" s="9">
        <f t="shared" si="0"/>
        <v>0</v>
      </c>
      <c r="I10" s="9">
        <f t="shared" si="0"/>
        <v>0</v>
      </c>
      <c r="J10" s="9">
        <f t="shared" si="0"/>
        <v>0</v>
      </c>
      <c r="K10" s="9">
        <f t="shared" si="0"/>
        <v>0</v>
      </c>
      <c r="L10" s="9">
        <f t="shared" si="0"/>
        <v>0</v>
      </c>
      <c r="M10" s="9">
        <f>SUM(M8:M9)</f>
        <v>0</v>
      </c>
      <c r="N10" s="9">
        <f>SUM(N8:N9)</f>
        <v>0</v>
      </c>
    </row>
    <row r="11" spans="1:14" x14ac:dyDescent="0.25">
      <c r="A11" s="5"/>
      <c r="B11" s="5"/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</row>
    <row r="12" spans="1:14" x14ac:dyDescent="0.25">
      <c r="A12" s="4" t="s">
        <v>41</v>
      </c>
      <c r="B12" s="14"/>
      <c r="C12" s="39"/>
      <c r="D12" s="45"/>
      <c r="E12" s="45"/>
      <c r="F12" s="45"/>
      <c r="G12" s="45"/>
      <c r="H12" s="45"/>
      <c r="I12" s="45"/>
      <c r="J12" s="45"/>
      <c r="K12" s="45"/>
      <c r="L12" s="45"/>
      <c r="M12" s="47">
        <f t="shared" ref="M12" si="1">SUM(I12:L12)</f>
        <v>0</v>
      </c>
      <c r="N12" s="47">
        <f t="shared" ref="N12" si="2">SUM(D12:L12)</f>
        <v>0</v>
      </c>
    </row>
    <row r="13" spans="1:14" x14ac:dyDescent="0.25">
      <c r="A13" s="5" t="s">
        <v>18</v>
      </c>
      <c r="B13" s="6"/>
      <c r="C13" s="39"/>
      <c r="D13" s="9">
        <f t="shared" ref="D13:N13" si="3">SUM(D12:D12)</f>
        <v>0</v>
      </c>
      <c r="E13" s="9">
        <f t="shared" si="3"/>
        <v>0</v>
      </c>
      <c r="F13" s="9">
        <f t="shared" si="3"/>
        <v>0</v>
      </c>
      <c r="G13" s="9">
        <f t="shared" si="3"/>
        <v>0</v>
      </c>
      <c r="H13" s="9">
        <f t="shared" si="3"/>
        <v>0</v>
      </c>
      <c r="I13" s="9">
        <f t="shared" si="3"/>
        <v>0</v>
      </c>
      <c r="J13" s="9">
        <f t="shared" si="3"/>
        <v>0</v>
      </c>
      <c r="K13" s="9">
        <f t="shared" si="3"/>
        <v>0</v>
      </c>
      <c r="L13" s="9">
        <f t="shared" si="3"/>
        <v>0</v>
      </c>
      <c r="M13" s="9">
        <f t="shared" si="3"/>
        <v>0</v>
      </c>
      <c r="N13" s="9">
        <f t="shared" si="3"/>
        <v>0</v>
      </c>
    </row>
    <row r="14" spans="1:14" x14ac:dyDescent="0.25">
      <c r="A14" s="38"/>
      <c r="B14" s="40"/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</row>
    <row r="15" spans="1:14" x14ac:dyDescent="0.25">
      <c r="A15" s="38" t="s">
        <v>35</v>
      </c>
      <c r="B15" s="40">
        <v>1</v>
      </c>
      <c r="C15" s="39"/>
      <c r="D15" s="39">
        <v>0</v>
      </c>
      <c r="E15" s="39">
        <v>0</v>
      </c>
      <c r="F15" s="39">
        <v>0</v>
      </c>
      <c r="G15" s="39">
        <v>0</v>
      </c>
      <c r="H15" s="39">
        <v>0</v>
      </c>
      <c r="I15" s="39">
        <v>0</v>
      </c>
      <c r="J15" s="39">
        <v>0</v>
      </c>
      <c r="K15" s="39">
        <v>0</v>
      </c>
      <c r="L15" s="39">
        <v>0</v>
      </c>
      <c r="M15" s="37">
        <f t="shared" ref="M15" si="4">SUM(I15:L15)</f>
        <v>0</v>
      </c>
      <c r="N15" s="37">
        <f t="shared" ref="N15:N16" si="5">SUM(D15:L15)</f>
        <v>0</v>
      </c>
    </row>
    <row r="16" spans="1:14" x14ac:dyDescent="0.25">
      <c r="A16" s="4" t="s">
        <v>19</v>
      </c>
      <c r="B16" s="14">
        <v>7</v>
      </c>
      <c r="C16" s="39"/>
      <c r="D16" s="45">
        <v>0</v>
      </c>
      <c r="E16" s="45">
        <v>0</v>
      </c>
      <c r="F16" s="45">
        <v>0</v>
      </c>
      <c r="G16" s="45">
        <v>0</v>
      </c>
      <c r="H16" s="45">
        <v>0</v>
      </c>
      <c r="I16" s="45">
        <v>0</v>
      </c>
      <c r="J16" s="45">
        <v>0</v>
      </c>
      <c r="K16" s="45">
        <v>0</v>
      </c>
      <c r="L16" s="45">
        <v>0</v>
      </c>
      <c r="M16" s="47">
        <f>SUM(I16:L16)</f>
        <v>0</v>
      </c>
      <c r="N16" s="47">
        <f t="shared" si="5"/>
        <v>0</v>
      </c>
    </row>
    <row r="17" spans="1:14" x14ac:dyDescent="0.25">
      <c r="A17" s="5" t="s">
        <v>20</v>
      </c>
      <c r="B17" s="6"/>
      <c r="C17" s="39"/>
      <c r="D17" s="9">
        <f>SUM(D15:D16)</f>
        <v>0</v>
      </c>
      <c r="E17" s="9">
        <f t="shared" ref="E17:N17" si="6">SUM(E15:E16)</f>
        <v>0</v>
      </c>
      <c r="F17" s="9">
        <f t="shared" si="6"/>
        <v>0</v>
      </c>
      <c r="G17" s="9">
        <f t="shared" si="6"/>
        <v>0</v>
      </c>
      <c r="H17" s="9">
        <f t="shared" si="6"/>
        <v>0</v>
      </c>
      <c r="I17" s="9">
        <f t="shared" si="6"/>
        <v>0</v>
      </c>
      <c r="J17" s="9">
        <f t="shared" si="6"/>
        <v>0</v>
      </c>
      <c r="K17" s="9">
        <f t="shared" si="6"/>
        <v>0</v>
      </c>
      <c r="L17" s="9">
        <f t="shared" si="6"/>
        <v>0</v>
      </c>
      <c r="M17" s="9">
        <f t="shared" si="6"/>
        <v>0</v>
      </c>
      <c r="N17" s="9">
        <f t="shared" si="6"/>
        <v>0</v>
      </c>
    </row>
    <row r="18" spans="1:14" x14ac:dyDescent="0.25">
      <c r="A18" s="5"/>
      <c r="B18" s="6"/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</row>
    <row r="19" spans="1:14" x14ac:dyDescent="0.25">
      <c r="A19" s="7" t="s">
        <v>40</v>
      </c>
      <c r="B19" s="14">
        <v>10</v>
      </c>
      <c r="C19" s="39"/>
      <c r="D19" s="39">
        <v>0</v>
      </c>
      <c r="E19" s="39">
        <v>0</v>
      </c>
      <c r="F19" s="39">
        <v>0</v>
      </c>
      <c r="G19" s="39">
        <v>0</v>
      </c>
      <c r="H19" s="39">
        <v>0</v>
      </c>
      <c r="I19" s="39">
        <v>0</v>
      </c>
      <c r="J19" s="39">
        <v>0</v>
      </c>
      <c r="K19" s="39">
        <v>0</v>
      </c>
      <c r="L19" s="39">
        <v>0</v>
      </c>
      <c r="M19" s="37">
        <f t="shared" ref="M19:M27" si="7">SUM(I19:L19)</f>
        <v>0</v>
      </c>
      <c r="N19" s="37">
        <f t="shared" ref="N19:N27" si="8">SUM(D19:L19)</f>
        <v>0</v>
      </c>
    </row>
    <row r="20" spans="1:14" x14ac:dyDescent="0.25">
      <c r="A20" s="7" t="s">
        <v>36</v>
      </c>
      <c r="B20" s="14">
        <v>11</v>
      </c>
      <c r="C20" s="39"/>
      <c r="D20" s="39">
        <v>0</v>
      </c>
      <c r="E20" s="39">
        <v>0</v>
      </c>
      <c r="F20" s="39">
        <v>0</v>
      </c>
      <c r="G20" s="39">
        <v>0</v>
      </c>
      <c r="H20" s="39">
        <v>0</v>
      </c>
      <c r="I20" s="39">
        <v>0</v>
      </c>
      <c r="J20" s="39">
        <v>0</v>
      </c>
      <c r="K20" s="39">
        <v>0</v>
      </c>
      <c r="L20" s="39">
        <v>0</v>
      </c>
      <c r="M20" s="37">
        <f t="shared" si="7"/>
        <v>0</v>
      </c>
      <c r="N20" s="37">
        <f t="shared" si="8"/>
        <v>0</v>
      </c>
    </row>
    <row r="21" spans="1:14" x14ac:dyDescent="0.25">
      <c r="A21" s="7" t="s">
        <v>42</v>
      </c>
      <c r="B21" s="14">
        <v>2</v>
      </c>
      <c r="C21" s="39"/>
      <c r="D21" s="39">
        <v>0</v>
      </c>
      <c r="E21" s="39">
        <v>0</v>
      </c>
      <c r="F21" s="39">
        <v>0</v>
      </c>
      <c r="G21" s="39">
        <v>0</v>
      </c>
      <c r="H21" s="39">
        <v>0</v>
      </c>
      <c r="I21" s="39">
        <v>0</v>
      </c>
      <c r="J21" s="39">
        <v>0</v>
      </c>
      <c r="K21" s="39">
        <v>0</v>
      </c>
      <c r="L21" s="39">
        <v>0</v>
      </c>
      <c r="M21" s="37">
        <f>SUM(I21:L21)</f>
        <v>0</v>
      </c>
      <c r="N21" s="37">
        <f>SUM(D21:L21)</f>
        <v>0</v>
      </c>
    </row>
    <row r="22" spans="1:14" x14ac:dyDescent="0.25">
      <c r="A22" s="4" t="s">
        <v>32</v>
      </c>
      <c r="B22" s="14">
        <v>3</v>
      </c>
      <c r="C22" s="39"/>
      <c r="D22" s="39">
        <v>0</v>
      </c>
      <c r="E22" s="39">
        <v>0</v>
      </c>
      <c r="F22" s="39">
        <v>0</v>
      </c>
      <c r="G22" s="39">
        <v>0</v>
      </c>
      <c r="H22" s="39">
        <v>0</v>
      </c>
      <c r="I22" s="39">
        <v>0</v>
      </c>
      <c r="J22" s="39">
        <v>0</v>
      </c>
      <c r="K22" s="39">
        <v>0</v>
      </c>
      <c r="L22" s="39">
        <v>0</v>
      </c>
      <c r="M22" s="37">
        <f>SUM(I22:L22)</f>
        <v>0</v>
      </c>
      <c r="N22" s="37">
        <f>SUM(D22:L22)</f>
        <v>0</v>
      </c>
    </row>
    <row r="23" spans="1:14" x14ac:dyDescent="0.25">
      <c r="A23" s="17" t="s">
        <v>34</v>
      </c>
      <c r="B23" s="27">
        <v>4</v>
      </c>
      <c r="C23" s="39"/>
      <c r="D23" s="39">
        <v>0</v>
      </c>
      <c r="E23" s="39">
        <v>0</v>
      </c>
      <c r="F23" s="39">
        <v>0</v>
      </c>
      <c r="G23" s="39">
        <v>0</v>
      </c>
      <c r="H23" s="39">
        <v>0</v>
      </c>
      <c r="I23" s="39">
        <v>0</v>
      </c>
      <c r="J23" s="39">
        <v>0</v>
      </c>
      <c r="K23" s="39">
        <v>0</v>
      </c>
      <c r="L23" s="39">
        <v>0</v>
      </c>
      <c r="M23" s="37">
        <f>SUM(I23:L23)</f>
        <v>0</v>
      </c>
      <c r="N23" s="37">
        <f>SUM(D23:L23)</f>
        <v>0</v>
      </c>
    </row>
    <row r="24" spans="1:14" x14ac:dyDescent="0.25">
      <c r="A24" s="4" t="s">
        <v>37</v>
      </c>
      <c r="B24" s="14">
        <v>5</v>
      </c>
      <c r="C24" s="39"/>
      <c r="D24" s="39">
        <v>0</v>
      </c>
      <c r="E24" s="39">
        <v>0</v>
      </c>
      <c r="F24" s="39">
        <v>0</v>
      </c>
      <c r="G24" s="39">
        <v>0</v>
      </c>
      <c r="H24" s="39">
        <v>0</v>
      </c>
      <c r="I24" s="39">
        <v>0</v>
      </c>
      <c r="J24" s="39">
        <v>0</v>
      </c>
      <c r="K24" s="39">
        <v>0</v>
      </c>
      <c r="L24" s="39">
        <v>0</v>
      </c>
      <c r="M24" s="37">
        <f t="shared" si="7"/>
        <v>0</v>
      </c>
      <c r="N24" s="37">
        <f t="shared" si="8"/>
        <v>0</v>
      </c>
    </row>
    <row r="25" spans="1:14" x14ac:dyDescent="0.25">
      <c r="A25" s="4" t="s">
        <v>30</v>
      </c>
      <c r="B25" s="14">
        <v>6</v>
      </c>
      <c r="C25" s="39"/>
      <c r="D25" s="39">
        <v>0</v>
      </c>
      <c r="E25" s="39">
        <v>0</v>
      </c>
      <c r="F25" s="39">
        <v>0</v>
      </c>
      <c r="G25" s="39">
        <v>0</v>
      </c>
      <c r="H25" s="39">
        <v>0</v>
      </c>
      <c r="I25" s="39">
        <v>0</v>
      </c>
      <c r="J25" s="39">
        <v>0</v>
      </c>
      <c r="K25" s="39">
        <v>0</v>
      </c>
      <c r="L25" s="39">
        <v>0</v>
      </c>
      <c r="M25" s="37">
        <f t="shared" si="7"/>
        <v>0</v>
      </c>
      <c r="N25" s="37">
        <f t="shared" si="8"/>
        <v>0</v>
      </c>
    </row>
    <row r="26" spans="1:14" x14ac:dyDescent="0.25">
      <c r="A26" s="17" t="s">
        <v>17</v>
      </c>
      <c r="B26" s="14">
        <v>8</v>
      </c>
      <c r="C26" s="39"/>
      <c r="D26" s="39">
        <v>0</v>
      </c>
      <c r="E26" s="39">
        <v>0</v>
      </c>
      <c r="F26" s="39">
        <v>0</v>
      </c>
      <c r="G26" s="39">
        <v>0</v>
      </c>
      <c r="H26" s="39">
        <v>0</v>
      </c>
      <c r="I26" s="39">
        <v>0</v>
      </c>
      <c r="J26" s="39">
        <v>0</v>
      </c>
      <c r="K26" s="39">
        <v>0</v>
      </c>
      <c r="L26" s="39">
        <v>0</v>
      </c>
      <c r="M26" s="37">
        <f t="shared" si="7"/>
        <v>0</v>
      </c>
      <c r="N26" s="37">
        <f t="shared" si="8"/>
        <v>0</v>
      </c>
    </row>
    <row r="27" spans="1:14" x14ac:dyDescent="0.25">
      <c r="A27" s="17" t="s">
        <v>33</v>
      </c>
      <c r="B27" s="14">
        <v>9</v>
      </c>
      <c r="C27" s="39"/>
      <c r="D27" s="45">
        <v>0</v>
      </c>
      <c r="E27" s="45">
        <v>0</v>
      </c>
      <c r="F27" s="45">
        <v>0</v>
      </c>
      <c r="G27" s="45">
        <v>0</v>
      </c>
      <c r="H27" s="45">
        <v>0</v>
      </c>
      <c r="I27" s="45">
        <v>0</v>
      </c>
      <c r="J27" s="45">
        <v>0</v>
      </c>
      <c r="K27" s="45">
        <v>0</v>
      </c>
      <c r="L27" s="45">
        <v>0</v>
      </c>
      <c r="M27" s="47">
        <f t="shared" si="7"/>
        <v>0</v>
      </c>
      <c r="N27" s="47">
        <f t="shared" si="8"/>
        <v>0</v>
      </c>
    </row>
    <row r="28" spans="1:14" x14ac:dyDescent="0.25">
      <c r="A28" s="5" t="s">
        <v>21</v>
      </c>
      <c r="B28" s="5"/>
      <c r="C28" s="39"/>
      <c r="D28" s="9">
        <f t="shared" ref="D28:N28" si="9">SUM(D19:D27)</f>
        <v>0</v>
      </c>
      <c r="E28" s="9">
        <f t="shared" si="9"/>
        <v>0</v>
      </c>
      <c r="F28" s="9">
        <f t="shared" si="9"/>
        <v>0</v>
      </c>
      <c r="G28" s="9">
        <f t="shared" si="9"/>
        <v>0</v>
      </c>
      <c r="H28" s="9">
        <f t="shared" si="9"/>
        <v>0</v>
      </c>
      <c r="I28" s="9">
        <f t="shared" si="9"/>
        <v>0</v>
      </c>
      <c r="J28" s="9">
        <f t="shared" si="9"/>
        <v>0</v>
      </c>
      <c r="K28" s="9">
        <f t="shared" si="9"/>
        <v>0</v>
      </c>
      <c r="L28" s="9">
        <f t="shared" si="9"/>
        <v>0</v>
      </c>
      <c r="M28" s="9">
        <f t="shared" si="9"/>
        <v>0</v>
      </c>
      <c r="N28" s="9">
        <f t="shared" si="9"/>
        <v>0</v>
      </c>
    </row>
    <row r="29" spans="1:14" x14ac:dyDescent="0.25">
      <c r="A29" s="38"/>
      <c r="B29" s="38"/>
      <c r="C29" s="3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</row>
    <row r="30" spans="1:14" x14ac:dyDescent="0.25">
      <c r="A30" s="19" t="s">
        <v>22</v>
      </c>
      <c r="B30" s="39"/>
      <c r="C30" s="39"/>
      <c r="D30" s="9">
        <f>SUM(D13+D17+D28)</f>
        <v>0</v>
      </c>
      <c r="E30" s="9">
        <f>SUM(E13+E17+E28)</f>
        <v>0</v>
      </c>
      <c r="F30" s="9">
        <f>SUM(F13+F17+F28)</f>
        <v>0</v>
      </c>
      <c r="G30" s="9">
        <f>SUM(G13+G17+G28)</f>
        <v>0</v>
      </c>
      <c r="H30" s="9">
        <f t="shared" ref="H30:M30" si="10">SUM(H10+H13+H17+H28)</f>
        <v>0</v>
      </c>
      <c r="I30" s="9">
        <f t="shared" si="10"/>
        <v>0</v>
      </c>
      <c r="J30" s="9">
        <f t="shared" si="10"/>
        <v>0</v>
      </c>
      <c r="K30" s="9">
        <f t="shared" si="10"/>
        <v>0</v>
      </c>
      <c r="L30" s="9">
        <f t="shared" si="10"/>
        <v>0</v>
      </c>
      <c r="M30" s="9">
        <f t="shared" si="10"/>
        <v>0</v>
      </c>
      <c r="N30" s="9">
        <f>SUM(D30:L30)</f>
        <v>0</v>
      </c>
    </row>
    <row r="31" spans="1:14" x14ac:dyDescent="0.25">
      <c r="A31" s="38"/>
      <c r="B31" s="38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</row>
    <row r="32" spans="1:14" x14ac:dyDescent="0.25">
      <c r="A32" s="5" t="s">
        <v>23</v>
      </c>
      <c r="B32" s="5"/>
      <c r="C32" s="39"/>
      <c r="D32" s="37">
        <f t="shared" ref="D32:N32" si="11">IF(D13&gt;0,AVERAGE(D12:D12),0)</f>
        <v>0</v>
      </c>
      <c r="E32" s="37">
        <f t="shared" si="11"/>
        <v>0</v>
      </c>
      <c r="F32" s="37">
        <f t="shared" si="11"/>
        <v>0</v>
      </c>
      <c r="G32" s="37">
        <f t="shared" si="11"/>
        <v>0</v>
      </c>
      <c r="H32" s="37">
        <f t="shared" si="11"/>
        <v>0</v>
      </c>
      <c r="I32" s="37">
        <f t="shared" si="11"/>
        <v>0</v>
      </c>
      <c r="J32" s="37">
        <f t="shared" si="11"/>
        <v>0</v>
      </c>
      <c r="K32" s="37">
        <f t="shared" si="11"/>
        <v>0</v>
      </c>
      <c r="L32" s="37">
        <f t="shared" si="11"/>
        <v>0</v>
      </c>
      <c r="M32" s="37">
        <f t="shared" si="11"/>
        <v>0</v>
      </c>
      <c r="N32" s="41">
        <f t="shared" si="11"/>
        <v>0</v>
      </c>
    </row>
    <row r="33" spans="1:14" x14ac:dyDescent="0.25">
      <c r="A33" s="8" t="s">
        <v>24</v>
      </c>
      <c r="B33" s="8"/>
      <c r="C33" s="39"/>
      <c r="D33" s="42">
        <f t="shared" ref="D33:N33" si="12">IF(OR(D13&gt;0,D30&gt;0),D13/D30,0)</f>
        <v>0</v>
      </c>
      <c r="E33" s="42">
        <f t="shared" si="12"/>
        <v>0</v>
      </c>
      <c r="F33" s="42">
        <f t="shared" si="12"/>
        <v>0</v>
      </c>
      <c r="G33" s="42">
        <f t="shared" si="12"/>
        <v>0</v>
      </c>
      <c r="H33" s="42">
        <f t="shared" si="12"/>
        <v>0</v>
      </c>
      <c r="I33" s="42">
        <f t="shared" si="12"/>
        <v>0</v>
      </c>
      <c r="J33" s="42">
        <f t="shared" si="12"/>
        <v>0</v>
      </c>
      <c r="K33" s="42">
        <f t="shared" si="12"/>
        <v>0</v>
      </c>
      <c r="L33" s="42">
        <f t="shared" si="12"/>
        <v>0</v>
      </c>
      <c r="M33" s="42">
        <f t="shared" si="12"/>
        <v>0</v>
      </c>
      <c r="N33" s="42">
        <f t="shared" si="12"/>
        <v>0</v>
      </c>
    </row>
    <row r="34" spans="1:14" x14ac:dyDescent="0.25">
      <c r="A34" s="5" t="s">
        <v>25</v>
      </c>
      <c r="B34" s="5"/>
      <c r="C34" s="39"/>
      <c r="D34" s="37">
        <f>RANK(D32,D$50:D$52)</f>
        <v>1</v>
      </c>
      <c r="E34" s="37">
        <f t="shared" ref="E34:N34" si="13">RANK(E32,E$50:E$52)</f>
        <v>1</v>
      </c>
      <c r="F34" s="37">
        <f t="shared" si="13"/>
        <v>1</v>
      </c>
      <c r="G34" s="37">
        <f t="shared" si="13"/>
        <v>1</v>
      </c>
      <c r="H34" s="37">
        <f t="shared" si="13"/>
        <v>1</v>
      </c>
      <c r="I34" s="37">
        <f t="shared" si="13"/>
        <v>1</v>
      </c>
      <c r="J34" s="37">
        <f t="shared" si="13"/>
        <v>1</v>
      </c>
      <c r="K34" s="37">
        <f t="shared" si="13"/>
        <v>1</v>
      </c>
      <c r="L34" s="37">
        <f t="shared" si="13"/>
        <v>1</v>
      </c>
      <c r="M34" s="37">
        <f t="shared" si="13"/>
        <v>1</v>
      </c>
      <c r="N34" s="37">
        <f t="shared" si="13"/>
        <v>1</v>
      </c>
    </row>
    <row r="35" spans="1:14" x14ac:dyDescent="0.25">
      <c r="A35" s="38"/>
      <c r="B35" s="38"/>
      <c r="C35" s="39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</row>
    <row r="36" spans="1:14" x14ac:dyDescent="0.25">
      <c r="A36" s="5" t="s">
        <v>26</v>
      </c>
      <c r="B36" s="5"/>
      <c r="C36" s="39"/>
      <c r="D36" s="37">
        <f t="shared" ref="D36:N36" si="14">IF(D17&gt;0,AVERAGE(D15:D16),0)</f>
        <v>0</v>
      </c>
      <c r="E36" s="37">
        <f t="shared" si="14"/>
        <v>0</v>
      </c>
      <c r="F36" s="37">
        <f t="shared" si="14"/>
        <v>0</v>
      </c>
      <c r="G36" s="37">
        <f t="shared" si="14"/>
        <v>0</v>
      </c>
      <c r="H36" s="37">
        <f t="shared" si="14"/>
        <v>0</v>
      </c>
      <c r="I36" s="37">
        <f t="shared" si="14"/>
        <v>0</v>
      </c>
      <c r="J36" s="37">
        <f t="shared" si="14"/>
        <v>0</v>
      </c>
      <c r="K36" s="37">
        <f t="shared" si="14"/>
        <v>0</v>
      </c>
      <c r="L36" s="37">
        <f t="shared" si="14"/>
        <v>0</v>
      </c>
      <c r="M36" s="37">
        <f t="shared" si="14"/>
        <v>0</v>
      </c>
      <c r="N36" s="37">
        <f t="shared" si="14"/>
        <v>0</v>
      </c>
    </row>
    <row r="37" spans="1:14" x14ac:dyDescent="0.25">
      <c r="A37" s="8" t="s">
        <v>24</v>
      </c>
      <c r="B37" s="8"/>
      <c r="C37" s="39"/>
      <c r="D37" s="42">
        <f t="shared" ref="D37:N37" si="15">IF(D30&gt;0,D17/D30,0)</f>
        <v>0</v>
      </c>
      <c r="E37" s="42">
        <f t="shared" si="15"/>
        <v>0</v>
      </c>
      <c r="F37" s="42">
        <f t="shared" si="15"/>
        <v>0</v>
      </c>
      <c r="G37" s="42">
        <f t="shared" si="15"/>
        <v>0</v>
      </c>
      <c r="H37" s="42">
        <f t="shared" si="15"/>
        <v>0</v>
      </c>
      <c r="I37" s="42">
        <f t="shared" si="15"/>
        <v>0</v>
      </c>
      <c r="J37" s="42">
        <f t="shared" si="15"/>
        <v>0</v>
      </c>
      <c r="K37" s="42">
        <f t="shared" si="15"/>
        <v>0</v>
      </c>
      <c r="L37" s="42">
        <f t="shared" si="15"/>
        <v>0</v>
      </c>
      <c r="M37" s="42">
        <f t="shared" si="15"/>
        <v>0</v>
      </c>
      <c r="N37" s="42">
        <f t="shared" si="15"/>
        <v>0</v>
      </c>
    </row>
    <row r="38" spans="1:14" x14ac:dyDescent="0.25">
      <c r="A38" s="5" t="s">
        <v>25</v>
      </c>
      <c r="B38" s="5"/>
      <c r="C38" s="39"/>
      <c r="D38" s="37">
        <f>RANK(D36,D$50:D$52)</f>
        <v>1</v>
      </c>
      <c r="E38" s="37">
        <f t="shared" ref="E38:N38" si="16">RANK(E36,E$50:E$52)</f>
        <v>1</v>
      </c>
      <c r="F38" s="37">
        <f t="shared" si="16"/>
        <v>1</v>
      </c>
      <c r="G38" s="37">
        <f t="shared" si="16"/>
        <v>1</v>
      </c>
      <c r="H38" s="37">
        <f t="shared" si="16"/>
        <v>1</v>
      </c>
      <c r="I38" s="37">
        <f t="shared" si="16"/>
        <v>1</v>
      </c>
      <c r="J38" s="37">
        <f t="shared" si="16"/>
        <v>1</v>
      </c>
      <c r="K38" s="37">
        <f t="shared" si="16"/>
        <v>1</v>
      </c>
      <c r="L38" s="37">
        <f t="shared" si="16"/>
        <v>1</v>
      </c>
      <c r="M38" s="37">
        <f t="shared" si="16"/>
        <v>1</v>
      </c>
      <c r="N38" s="37">
        <f t="shared" si="16"/>
        <v>1</v>
      </c>
    </row>
    <row r="39" spans="1:14" x14ac:dyDescent="0.25">
      <c r="A39" s="38"/>
      <c r="B39" s="38"/>
      <c r="C39" s="39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</row>
    <row r="40" spans="1:14" x14ac:dyDescent="0.25">
      <c r="A40" s="5" t="s">
        <v>27</v>
      </c>
      <c r="B40" s="5"/>
      <c r="C40" s="39"/>
      <c r="D40" s="37">
        <f t="shared" ref="D40:N40" si="17">IF(D28&gt;0,AVERAGE(D19:D27),0)</f>
        <v>0</v>
      </c>
      <c r="E40" s="37">
        <f t="shared" si="17"/>
        <v>0</v>
      </c>
      <c r="F40" s="37">
        <f t="shared" si="17"/>
        <v>0</v>
      </c>
      <c r="G40" s="37">
        <f t="shared" si="17"/>
        <v>0</v>
      </c>
      <c r="H40" s="37">
        <f t="shared" si="17"/>
        <v>0</v>
      </c>
      <c r="I40" s="37">
        <f t="shared" si="17"/>
        <v>0</v>
      </c>
      <c r="J40" s="37">
        <f t="shared" si="17"/>
        <v>0</v>
      </c>
      <c r="K40" s="37">
        <f t="shared" si="17"/>
        <v>0</v>
      </c>
      <c r="L40" s="37">
        <f t="shared" si="17"/>
        <v>0</v>
      </c>
      <c r="M40" s="37">
        <f t="shared" si="17"/>
        <v>0</v>
      </c>
      <c r="N40" s="37">
        <f t="shared" si="17"/>
        <v>0</v>
      </c>
    </row>
    <row r="41" spans="1:14" x14ac:dyDescent="0.25">
      <c r="A41" s="8" t="s">
        <v>24</v>
      </c>
      <c r="B41" s="8"/>
      <c r="C41" s="39"/>
      <c r="D41" s="42">
        <f>IF(D30&gt;0,D28/D30,0)</f>
        <v>0</v>
      </c>
      <c r="E41" s="42">
        <f t="shared" ref="E41:N41" si="18">IF(E30&gt;0,E28/E30,0)</f>
        <v>0</v>
      </c>
      <c r="F41" s="42">
        <f t="shared" si="18"/>
        <v>0</v>
      </c>
      <c r="G41" s="42">
        <f t="shared" si="18"/>
        <v>0</v>
      </c>
      <c r="H41" s="42">
        <f t="shared" si="18"/>
        <v>0</v>
      </c>
      <c r="I41" s="42">
        <f t="shared" si="18"/>
        <v>0</v>
      </c>
      <c r="J41" s="42">
        <f t="shared" si="18"/>
        <v>0</v>
      </c>
      <c r="K41" s="42">
        <f t="shared" si="18"/>
        <v>0</v>
      </c>
      <c r="L41" s="42">
        <f t="shared" si="18"/>
        <v>0</v>
      </c>
      <c r="M41" s="42">
        <f t="shared" si="18"/>
        <v>0</v>
      </c>
      <c r="N41" s="42">
        <f t="shared" si="18"/>
        <v>0</v>
      </c>
    </row>
    <row r="42" spans="1:14" x14ac:dyDescent="0.25">
      <c r="A42" s="5" t="s">
        <v>25</v>
      </c>
      <c r="B42" s="5"/>
      <c r="C42" s="39"/>
      <c r="D42" s="37">
        <f>RANK(D40,D$50:D$52)</f>
        <v>1</v>
      </c>
      <c r="E42" s="37">
        <f t="shared" ref="E42:N42" si="19">RANK(E40,E$50:E$52)</f>
        <v>1</v>
      </c>
      <c r="F42" s="37">
        <f t="shared" si="19"/>
        <v>1</v>
      </c>
      <c r="G42" s="37">
        <f t="shared" si="19"/>
        <v>1</v>
      </c>
      <c r="H42" s="37">
        <f t="shared" si="19"/>
        <v>1</v>
      </c>
      <c r="I42" s="37">
        <f t="shared" si="19"/>
        <v>1</v>
      </c>
      <c r="J42" s="37">
        <f t="shared" si="19"/>
        <v>1</v>
      </c>
      <c r="K42" s="37">
        <f t="shared" si="19"/>
        <v>1</v>
      </c>
      <c r="L42" s="37">
        <f t="shared" si="19"/>
        <v>1</v>
      </c>
      <c r="M42" s="37">
        <f t="shared" si="19"/>
        <v>1</v>
      </c>
      <c r="N42" s="37">
        <f t="shared" si="19"/>
        <v>1</v>
      </c>
    </row>
    <row r="43" spans="1:14" x14ac:dyDescent="0.25">
      <c r="A43" s="38"/>
      <c r="B43" s="38"/>
      <c r="C43" s="39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</row>
    <row r="44" spans="1:14" x14ac:dyDescent="0.25">
      <c r="A44" s="5" t="s">
        <v>28</v>
      </c>
      <c r="B44" s="5"/>
      <c r="C44" s="39"/>
      <c r="D44" s="41">
        <f t="shared" ref="D44:N44" si="20">D30/COUNTA($B$8:$B$27)</f>
        <v>0</v>
      </c>
      <c r="E44" s="41">
        <f t="shared" si="20"/>
        <v>0</v>
      </c>
      <c r="F44" s="41">
        <f t="shared" si="20"/>
        <v>0</v>
      </c>
      <c r="G44" s="41">
        <f t="shared" si="20"/>
        <v>0</v>
      </c>
      <c r="H44" s="41">
        <f t="shared" si="20"/>
        <v>0</v>
      </c>
      <c r="I44" s="41">
        <f t="shared" si="20"/>
        <v>0</v>
      </c>
      <c r="J44" s="41">
        <f t="shared" si="20"/>
        <v>0</v>
      </c>
      <c r="K44" s="41">
        <f t="shared" si="20"/>
        <v>0</v>
      </c>
      <c r="L44" s="41">
        <f t="shared" si="20"/>
        <v>0</v>
      </c>
      <c r="M44" s="41">
        <f t="shared" si="20"/>
        <v>0</v>
      </c>
      <c r="N44" s="41">
        <f t="shared" si="20"/>
        <v>0</v>
      </c>
    </row>
    <row r="45" spans="1:14" x14ac:dyDescent="0.25">
      <c r="A45" s="39"/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</row>
    <row r="46" spans="1:14" x14ac:dyDescent="0.25">
      <c r="A46" s="39"/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</row>
    <row r="47" spans="1:14" x14ac:dyDescent="0.25">
      <c r="A47" s="39"/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</row>
    <row r="48" spans="1:14" x14ac:dyDescent="0.25">
      <c r="A48" s="39"/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</row>
    <row r="49" spans="1:14" x14ac:dyDescent="0.25">
      <c r="A49" s="37" t="s">
        <v>29</v>
      </c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</row>
    <row r="50" spans="1:14" x14ac:dyDescent="0.25">
      <c r="A50" s="39"/>
      <c r="B50" s="39"/>
      <c r="C50" s="39"/>
      <c r="D50" s="39">
        <f>D32</f>
        <v>0</v>
      </c>
      <c r="E50" s="39">
        <f t="shared" ref="E50:N50" si="21">E32</f>
        <v>0</v>
      </c>
      <c r="F50" s="39">
        <f t="shared" si="21"/>
        <v>0</v>
      </c>
      <c r="G50" s="39">
        <f t="shared" si="21"/>
        <v>0</v>
      </c>
      <c r="H50" s="39">
        <f t="shared" si="21"/>
        <v>0</v>
      </c>
      <c r="I50" s="39">
        <f t="shared" si="21"/>
        <v>0</v>
      </c>
      <c r="J50" s="39">
        <f t="shared" si="21"/>
        <v>0</v>
      </c>
      <c r="K50" s="39">
        <f t="shared" si="21"/>
        <v>0</v>
      </c>
      <c r="L50" s="39">
        <f t="shared" si="21"/>
        <v>0</v>
      </c>
      <c r="M50" s="39">
        <f t="shared" si="21"/>
        <v>0</v>
      </c>
      <c r="N50" s="44">
        <f t="shared" si="21"/>
        <v>0</v>
      </c>
    </row>
    <row r="51" spans="1:14" x14ac:dyDescent="0.25">
      <c r="A51" s="39"/>
      <c r="B51" s="39"/>
      <c r="C51" s="39"/>
      <c r="D51" s="39">
        <f>D36</f>
        <v>0</v>
      </c>
      <c r="E51" s="39">
        <f t="shared" ref="E51:N51" si="22">E36</f>
        <v>0</v>
      </c>
      <c r="F51" s="39">
        <f t="shared" si="22"/>
        <v>0</v>
      </c>
      <c r="G51" s="39">
        <f t="shared" si="22"/>
        <v>0</v>
      </c>
      <c r="H51" s="39">
        <f t="shared" si="22"/>
        <v>0</v>
      </c>
      <c r="I51" s="39">
        <f t="shared" si="22"/>
        <v>0</v>
      </c>
      <c r="J51" s="39">
        <f t="shared" si="22"/>
        <v>0</v>
      </c>
      <c r="K51" s="39">
        <f t="shared" si="22"/>
        <v>0</v>
      </c>
      <c r="L51" s="39">
        <f t="shared" si="22"/>
        <v>0</v>
      </c>
      <c r="M51" s="39">
        <f t="shared" si="22"/>
        <v>0</v>
      </c>
      <c r="N51" s="44">
        <f t="shared" si="22"/>
        <v>0</v>
      </c>
    </row>
    <row r="52" spans="1:14" x14ac:dyDescent="0.25">
      <c r="A52" s="39"/>
      <c r="B52" s="39"/>
      <c r="C52" s="39"/>
      <c r="D52" s="39">
        <f>D40</f>
        <v>0</v>
      </c>
      <c r="E52" s="39">
        <f t="shared" ref="E52:N52" si="23">E40</f>
        <v>0</v>
      </c>
      <c r="F52" s="39">
        <f t="shared" si="23"/>
        <v>0</v>
      </c>
      <c r="G52" s="39">
        <f t="shared" si="23"/>
        <v>0</v>
      </c>
      <c r="H52" s="39">
        <f t="shared" si="23"/>
        <v>0</v>
      </c>
      <c r="I52" s="39">
        <f t="shared" si="23"/>
        <v>0</v>
      </c>
      <c r="J52" s="39">
        <f t="shared" si="23"/>
        <v>0</v>
      </c>
      <c r="K52" s="39">
        <f t="shared" si="23"/>
        <v>0</v>
      </c>
      <c r="L52" s="39">
        <f t="shared" si="23"/>
        <v>0</v>
      </c>
      <c r="M52" s="39">
        <f t="shared" si="23"/>
        <v>0</v>
      </c>
      <c r="N52" s="44">
        <f t="shared" si="23"/>
        <v>0</v>
      </c>
    </row>
    <row r="53" spans="1:14" x14ac:dyDescent="0.25">
      <c r="A53" s="39"/>
      <c r="B53" s="39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</row>
  </sheetData>
  <mergeCells count="3">
    <mergeCell ref="A1:N1"/>
    <mergeCell ref="A2:N2"/>
    <mergeCell ref="A3:N3"/>
  </mergeCells>
  <pageMargins left="0.7" right="0.7" top="0.75" bottom="0.75" header="0.3" footer="0.3"/>
  <pageSetup scale="8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workbookViewId="0">
      <selection activeCell="A3" sqref="A3:N3"/>
    </sheetView>
  </sheetViews>
  <sheetFormatPr defaultRowHeight="15" x14ac:dyDescent="0.25"/>
  <cols>
    <col min="1" max="1" width="28.140625" bestFit="1" customWidth="1"/>
    <col min="4" max="4" width="9.5703125" bestFit="1" customWidth="1"/>
    <col min="7" max="7" width="10.28515625" customWidth="1"/>
    <col min="8" max="8" width="10.140625" customWidth="1"/>
  </cols>
  <sheetData>
    <row r="1" spans="1:14" s="2" customFormat="1" ht="48.6" customHeight="1" x14ac:dyDescent="0.25">
      <c r="A1" s="50" t="s">
        <v>3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</row>
    <row r="2" spans="1:14" x14ac:dyDescent="0.25">
      <c r="A2" s="51" t="str">
        <f ca="1">UPPER(MID(CELL("filename",A1),FIND("]",CELL("filename",A1))+1,255)&amp;" 2024")</f>
        <v>DECEMBER 2024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</row>
    <row r="3" spans="1:14" x14ac:dyDescent="0.25">
      <c r="A3" s="51"/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</row>
    <row r="5" spans="1:14" s="22" customFormat="1" ht="75" x14ac:dyDescent="0.25">
      <c r="A5" s="22" t="s">
        <v>0</v>
      </c>
      <c r="B5" s="22" t="s">
        <v>1</v>
      </c>
      <c r="D5" s="22" t="s">
        <v>2</v>
      </c>
      <c r="E5" s="22" t="s">
        <v>4</v>
      </c>
      <c r="F5" s="22" t="s">
        <v>5</v>
      </c>
      <c r="G5" s="22" t="s">
        <v>6</v>
      </c>
      <c r="H5" s="22" t="s">
        <v>7</v>
      </c>
      <c r="I5" s="22" t="s">
        <v>8</v>
      </c>
      <c r="J5" s="22" t="s">
        <v>9</v>
      </c>
      <c r="K5" s="24" t="s">
        <v>38</v>
      </c>
      <c r="L5" s="22" t="s">
        <v>11</v>
      </c>
      <c r="M5" s="22" t="s">
        <v>12</v>
      </c>
      <c r="N5" s="22" t="s">
        <v>13</v>
      </c>
    </row>
    <row r="6" spans="1:14" s="22" customFormat="1" ht="7.15" customHeight="1" x14ac:dyDescent="0.25"/>
    <row r="7" spans="1:14" s="22" customFormat="1" ht="7.15" customHeight="1" x14ac:dyDescent="0.25"/>
    <row r="8" spans="1:14" s="22" customFormat="1" ht="16.5" customHeight="1" x14ac:dyDescent="0.25">
      <c r="A8" s="25" t="s">
        <v>39</v>
      </c>
      <c r="B8" s="26">
        <v>99</v>
      </c>
      <c r="D8" s="28">
        <v>0</v>
      </c>
      <c r="E8" s="28">
        <v>0</v>
      </c>
      <c r="F8" s="28">
        <v>0</v>
      </c>
      <c r="G8" s="28">
        <v>0</v>
      </c>
      <c r="H8" s="28">
        <v>0</v>
      </c>
      <c r="I8" s="28">
        <v>0</v>
      </c>
      <c r="J8" s="28">
        <v>0</v>
      </c>
      <c r="K8" s="28">
        <v>0</v>
      </c>
      <c r="L8" s="28">
        <v>0</v>
      </c>
      <c r="M8" s="23">
        <f>SUM(I8:L8)</f>
        <v>0</v>
      </c>
      <c r="N8" s="2">
        <f>SUM(D8:L8)</f>
        <v>0</v>
      </c>
    </row>
    <row r="9" spans="1:14" x14ac:dyDescent="0.25">
      <c r="A9" s="4" t="s">
        <v>15</v>
      </c>
      <c r="B9" s="3"/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 s="23">
        <f>SUM(I9:L9)</f>
        <v>0</v>
      </c>
      <c r="N9" s="2">
        <f>SUM(D9:L9)</f>
        <v>0</v>
      </c>
    </row>
    <row r="10" spans="1:14" x14ac:dyDescent="0.25">
      <c r="A10" s="5" t="s">
        <v>16</v>
      </c>
      <c r="B10" s="5"/>
      <c r="D10" s="9">
        <f>SUM(D8:D9)</f>
        <v>0</v>
      </c>
      <c r="E10" s="9">
        <f t="shared" ref="E10:L10" si="0">SUM(E8:E9)</f>
        <v>0</v>
      </c>
      <c r="F10" s="9">
        <f t="shared" si="0"/>
        <v>0</v>
      </c>
      <c r="G10" s="9">
        <f t="shared" si="0"/>
        <v>0</v>
      </c>
      <c r="H10" s="9">
        <f t="shared" si="0"/>
        <v>0</v>
      </c>
      <c r="I10" s="9">
        <f t="shared" si="0"/>
        <v>0</v>
      </c>
      <c r="J10" s="9">
        <f t="shared" si="0"/>
        <v>0</v>
      </c>
      <c r="K10" s="9">
        <f t="shared" si="0"/>
        <v>0</v>
      </c>
      <c r="L10" s="9">
        <f t="shared" si="0"/>
        <v>0</v>
      </c>
      <c r="M10" s="9">
        <f>SUM(M8:M9)</f>
        <v>0</v>
      </c>
      <c r="N10" s="9">
        <f>SUM(N8:N9)</f>
        <v>0</v>
      </c>
    </row>
    <row r="11" spans="1:14" x14ac:dyDescent="0.25">
      <c r="A11" s="5"/>
      <c r="B11" s="5"/>
    </row>
    <row r="12" spans="1:14" x14ac:dyDescent="0.25">
      <c r="A12" s="4" t="s">
        <v>41</v>
      </c>
      <c r="B12" s="14"/>
      <c r="M12" s="2"/>
      <c r="N12" s="2"/>
    </row>
    <row r="13" spans="1:14" x14ac:dyDescent="0.25">
      <c r="A13" s="5" t="s">
        <v>18</v>
      </c>
      <c r="B13" s="6"/>
      <c r="D13" s="9">
        <f t="shared" ref="D13:N13" si="1">SUM(D12:D12)</f>
        <v>0</v>
      </c>
      <c r="E13" s="9">
        <f t="shared" si="1"/>
        <v>0</v>
      </c>
      <c r="F13" s="9">
        <f t="shared" si="1"/>
        <v>0</v>
      </c>
      <c r="G13" s="9">
        <f t="shared" si="1"/>
        <v>0</v>
      </c>
      <c r="H13" s="9">
        <f t="shared" si="1"/>
        <v>0</v>
      </c>
      <c r="I13" s="9">
        <f t="shared" si="1"/>
        <v>0</v>
      </c>
      <c r="J13" s="9">
        <f t="shared" si="1"/>
        <v>0</v>
      </c>
      <c r="K13" s="9">
        <f t="shared" si="1"/>
        <v>0</v>
      </c>
      <c r="L13" s="9">
        <f t="shared" si="1"/>
        <v>0</v>
      </c>
      <c r="M13" s="9">
        <f t="shared" si="1"/>
        <v>0</v>
      </c>
      <c r="N13" s="9">
        <f t="shared" si="1"/>
        <v>0</v>
      </c>
    </row>
    <row r="14" spans="1:14" x14ac:dyDescent="0.25">
      <c r="A14" s="3"/>
      <c r="B14" s="15"/>
    </row>
    <row r="15" spans="1:14" x14ac:dyDescent="0.25">
      <c r="A15" s="3" t="s">
        <v>35</v>
      </c>
      <c r="B15" s="15">
        <v>1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 s="2">
        <f t="shared" ref="M15:M16" si="2">SUM(I15:L15)</f>
        <v>0</v>
      </c>
      <c r="N15" s="2">
        <f t="shared" ref="N15:N16" si="3">SUM(D15:L15)</f>
        <v>0</v>
      </c>
    </row>
    <row r="16" spans="1:14" x14ac:dyDescent="0.25">
      <c r="A16" s="4" t="s">
        <v>19</v>
      </c>
      <c r="B16" s="14">
        <v>7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 s="2">
        <f t="shared" si="2"/>
        <v>0</v>
      </c>
      <c r="N16" s="2">
        <f t="shared" si="3"/>
        <v>0</v>
      </c>
    </row>
    <row r="17" spans="1:14" x14ac:dyDescent="0.25">
      <c r="A17" s="5" t="s">
        <v>20</v>
      </c>
      <c r="B17" s="6"/>
      <c r="D17" s="9">
        <f>SUM(D15:D16)</f>
        <v>0</v>
      </c>
      <c r="E17" s="9">
        <f t="shared" ref="E17:N17" si="4">SUM(E15:E16)</f>
        <v>0</v>
      </c>
      <c r="F17" s="9">
        <f t="shared" si="4"/>
        <v>0</v>
      </c>
      <c r="G17" s="9">
        <f t="shared" si="4"/>
        <v>0</v>
      </c>
      <c r="H17" s="9">
        <f t="shared" si="4"/>
        <v>0</v>
      </c>
      <c r="I17" s="9">
        <f t="shared" si="4"/>
        <v>0</v>
      </c>
      <c r="J17" s="9">
        <f t="shared" si="4"/>
        <v>0</v>
      </c>
      <c r="K17" s="9">
        <f t="shared" si="4"/>
        <v>0</v>
      </c>
      <c r="L17" s="9">
        <f t="shared" si="4"/>
        <v>0</v>
      </c>
      <c r="M17" s="9">
        <f t="shared" si="4"/>
        <v>0</v>
      </c>
      <c r="N17" s="9">
        <f t="shared" si="4"/>
        <v>0</v>
      </c>
    </row>
    <row r="18" spans="1:14" x14ac:dyDescent="0.25">
      <c r="A18" s="5"/>
      <c r="B18" s="6"/>
    </row>
    <row r="19" spans="1:14" x14ac:dyDescent="0.25">
      <c r="A19" s="7" t="s">
        <v>40</v>
      </c>
      <c r="B19" s="14">
        <v>10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 s="2">
        <f t="shared" ref="M19:M27" si="5">SUM(I19:L19)</f>
        <v>0</v>
      </c>
      <c r="N19" s="2">
        <f t="shared" ref="N19:N27" si="6">SUM(D19:L19)</f>
        <v>0</v>
      </c>
    </row>
    <row r="20" spans="1:14" x14ac:dyDescent="0.25">
      <c r="A20" s="7" t="s">
        <v>36</v>
      </c>
      <c r="B20" s="14">
        <v>11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 s="2">
        <f t="shared" si="5"/>
        <v>0</v>
      </c>
      <c r="N20" s="2">
        <f t="shared" si="6"/>
        <v>0</v>
      </c>
    </row>
    <row r="21" spans="1:14" x14ac:dyDescent="0.25">
      <c r="A21" s="7" t="s">
        <v>31</v>
      </c>
      <c r="B21" s="14">
        <v>2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 s="2">
        <f>SUM(I21:L21)</f>
        <v>0</v>
      </c>
      <c r="N21" s="2">
        <f>SUM(D21:L21)</f>
        <v>0</v>
      </c>
    </row>
    <row r="22" spans="1:14" x14ac:dyDescent="0.25">
      <c r="A22" s="4" t="s">
        <v>32</v>
      </c>
      <c r="B22" s="14">
        <v>3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 s="2">
        <f t="shared" si="5"/>
        <v>0</v>
      </c>
      <c r="N22" s="2">
        <f t="shared" si="6"/>
        <v>0</v>
      </c>
    </row>
    <row r="23" spans="1:14" x14ac:dyDescent="0.25">
      <c r="A23" s="17" t="s">
        <v>34</v>
      </c>
      <c r="B23" s="27">
        <v>4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 s="2">
        <f>SUM(I23:L23)</f>
        <v>0</v>
      </c>
      <c r="N23" s="2">
        <f>SUM(D23:L23)</f>
        <v>0</v>
      </c>
    </row>
    <row r="24" spans="1:14" x14ac:dyDescent="0.25">
      <c r="A24" s="4" t="s">
        <v>37</v>
      </c>
      <c r="B24" s="14">
        <v>5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 s="2">
        <f t="shared" si="5"/>
        <v>0</v>
      </c>
      <c r="N24" s="2">
        <f t="shared" si="6"/>
        <v>0</v>
      </c>
    </row>
    <row r="25" spans="1:14" x14ac:dyDescent="0.25">
      <c r="A25" s="4" t="s">
        <v>30</v>
      </c>
      <c r="B25" s="14">
        <v>6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 s="2">
        <f t="shared" si="5"/>
        <v>0</v>
      </c>
      <c r="N25" s="2">
        <f t="shared" si="6"/>
        <v>0</v>
      </c>
    </row>
    <row r="26" spans="1:14" x14ac:dyDescent="0.25">
      <c r="A26" s="17" t="s">
        <v>17</v>
      </c>
      <c r="B26" s="14">
        <v>8</v>
      </c>
      <c r="D26">
        <v>0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 s="2">
        <f t="shared" si="5"/>
        <v>0</v>
      </c>
      <c r="N26" s="2">
        <f t="shared" si="6"/>
        <v>0</v>
      </c>
    </row>
    <row r="27" spans="1:14" x14ac:dyDescent="0.25">
      <c r="A27" s="17" t="s">
        <v>33</v>
      </c>
      <c r="B27" s="14">
        <v>9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 s="2">
        <f t="shared" si="5"/>
        <v>0</v>
      </c>
      <c r="N27" s="2">
        <f t="shared" si="6"/>
        <v>0</v>
      </c>
    </row>
    <row r="28" spans="1:14" x14ac:dyDescent="0.25">
      <c r="A28" s="5" t="s">
        <v>21</v>
      </c>
      <c r="B28" s="5"/>
      <c r="D28" s="9">
        <f t="shared" ref="D28:N28" si="7">SUM(D19:D27)</f>
        <v>0</v>
      </c>
      <c r="E28" s="9">
        <f t="shared" si="7"/>
        <v>0</v>
      </c>
      <c r="F28" s="9">
        <f t="shared" si="7"/>
        <v>0</v>
      </c>
      <c r="G28" s="9">
        <f t="shared" si="7"/>
        <v>0</v>
      </c>
      <c r="H28" s="9">
        <f t="shared" si="7"/>
        <v>0</v>
      </c>
      <c r="I28" s="9">
        <f t="shared" si="7"/>
        <v>0</v>
      </c>
      <c r="J28" s="9">
        <f t="shared" si="7"/>
        <v>0</v>
      </c>
      <c r="K28" s="9">
        <f t="shared" si="7"/>
        <v>0</v>
      </c>
      <c r="L28" s="9">
        <f t="shared" si="7"/>
        <v>0</v>
      </c>
      <c r="M28" s="9">
        <f t="shared" si="7"/>
        <v>0</v>
      </c>
      <c r="N28" s="9">
        <f t="shared" si="7"/>
        <v>0</v>
      </c>
    </row>
    <row r="29" spans="1:14" x14ac:dyDescent="0.25">
      <c r="A29" s="3"/>
      <c r="B29" s="3"/>
    </row>
    <row r="30" spans="1:14" x14ac:dyDescent="0.25">
      <c r="A30" s="19" t="s">
        <v>22</v>
      </c>
      <c r="D30" s="9">
        <f>SUM(D13+D17+D28)</f>
        <v>0</v>
      </c>
      <c r="E30" s="9">
        <f>SUM(E13+E17+E28)</f>
        <v>0</v>
      </c>
      <c r="F30" s="9">
        <f>SUM(F13+F17+F28)</f>
        <v>0</v>
      </c>
      <c r="G30" s="9">
        <f>SUM(G13+G17+G28)</f>
        <v>0</v>
      </c>
      <c r="H30" s="9">
        <f t="shared" ref="H30:M30" si="8">SUM(H10+H13+H17+H28)</f>
        <v>0</v>
      </c>
      <c r="I30" s="9">
        <f t="shared" si="8"/>
        <v>0</v>
      </c>
      <c r="J30" s="9">
        <f t="shared" si="8"/>
        <v>0</v>
      </c>
      <c r="K30" s="9">
        <f t="shared" si="8"/>
        <v>0</v>
      </c>
      <c r="L30" s="9">
        <f t="shared" si="8"/>
        <v>0</v>
      </c>
      <c r="M30" s="9">
        <f t="shared" si="8"/>
        <v>0</v>
      </c>
      <c r="N30" s="9">
        <f>SUM(D30:L30)</f>
        <v>0</v>
      </c>
    </row>
    <row r="31" spans="1:14" x14ac:dyDescent="0.25">
      <c r="A31" s="3"/>
      <c r="B31" s="3"/>
    </row>
    <row r="32" spans="1:14" x14ac:dyDescent="0.25">
      <c r="A32" s="5" t="s">
        <v>23</v>
      </c>
      <c r="B32" s="5"/>
      <c r="D32" s="2">
        <f t="shared" ref="D32:N32" si="9">IF(D13&gt;0,AVERAGE(D12:D12),0)</f>
        <v>0</v>
      </c>
      <c r="E32" s="2">
        <f t="shared" si="9"/>
        <v>0</v>
      </c>
      <c r="F32" s="2">
        <f t="shared" si="9"/>
        <v>0</v>
      </c>
      <c r="G32" s="2">
        <f t="shared" si="9"/>
        <v>0</v>
      </c>
      <c r="H32" s="2">
        <f t="shared" si="9"/>
        <v>0</v>
      </c>
      <c r="I32" s="2">
        <f t="shared" si="9"/>
        <v>0</v>
      </c>
      <c r="J32" s="2">
        <f t="shared" si="9"/>
        <v>0</v>
      </c>
      <c r="K32" s="2">
        <f t="shared" si="9"/>
        <v>0</v>
      </c>
      <c r="L32" s="2">
        <f t="shared" si="9"/>
        <v>0</v>
      </c>
      <c r="M32" s="2">
        <f t="shared" si="9"/>
        <v>0</v>
      </c>
      <c r="N32" s="11">
        <f t="shared" si="9"/>
        <v>0</v>
      </c>
    </row>
    <row r="33" spans="1:14" x14ac:dyDescent="0.25">
      <c r="A33" s="8" t="s">
        <v>24</v>
      </c>
      <c r="B33" s="8"/>
      <c r="D33" s="13">
        <f t="shared" ref="D33:N33" si="10">IF(OR(D13&gt;0,D30&gt;0),D13/D30,0)</f>
        <v>0</v>
      </c>
      <c r="E33" s="13">
        <f t="shared" si="10"/>
        <v>0</v>
      </c>
      <c r="F33" s="13">
        <f t="shared" si="10"/>
        <v>0</v>
      </c>
      <c r="G33" s="13">
        <f t="shared" si="10"/>
        <v>0</v>
      </c>
      <c r="H33" s="13">
        <f t="shared" si="10"/>
        <v>0</v>
      </c>
      <c r="I33" s="13">
        <f t="shared" si="10"/>
        <v>0</v>
      </c>
      <c r="J33" s="13">
        <f t="shared" si="10"/>
        <v>0</v>
      </c>
      <c r="K33" s="13">
        <f t="shared" si="10"/>
        <v>0</v>
      </c>
      <c r="L33" s="13">
        <f t="shared" si="10"/>
        <v>0</v>
      </c>
      <c r="M33" s="13">
        <f t="shared" si="10"/>
        <v>0</v>
      </c>
      <c r="N33" s="13">
        <f t="shared" si="10"/>
        <v>0</v>
      </c>
    </row>
    <row r="34" spans="1:14" x14ac:dyDescent="0.25">
      <c r="A34" s="5" t="s">
        <v>25</v>
      </c>
      <c r="B34" s="5"/>
      <c r="D34" s="2">
        <f>RANK(D32,D$50:D$52)</f>
        <v>1</v>
      </c>
      <c r="E34" s="2">
        <f t="shared" ref="E34:N34" si="11">RANK(E32,E$50:E$52)</f>
        <v>1</v>
      </c>
      <c r="F34" s="2">
        <f t="shared" si="11"/>
        <v>1</v>
      </c>
      <c r="G34" s="2">
        <f t="shared" si="11"/>
        <v>1</v>
      </c>
      <c r="H34" s="2">
        <f t="shared" si="11"/>
        <v>1</v>
      </c>
      <c r="I34" s="2">
        <f t="shared" si="11"/>
        <v>1</v>
      </c>
      <c r="J34" s="2">
        <f t="shared" si="11"/>
        <v>1</v>
      </c>
      <c r="K34" s="2">
        <f t="shared" si="11"/>
        <v>1</v>
      </c>
      <c r="L34" s="2">
        <f t="shared" si="11"/>
        <v>1</v>
      </c>
      <c r="M34" s="2">
        <f t="shared" si="11"/>
        <v>1</v>
      </c>
      <c r="N34" s="2">
        <f t="shared" si="11"/>
        <v>1</v>
      </c>
    </row>
    <row r="35" spans="1:14" x14ac:dyDescent="0.25">
      <c r="A35" s="3"/>
      <c r="B35" s="3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</row>
    <row r="36" spans="1:14" x14ac:dyDescent="0.25">
      <c r="A36" s="5" t="s">
        <v>26</v>
      </c>
      <c r="B36" s="5"/>
      <c r="D36" s="2">
        <f t="shared" ref="D36:N36" si="12">IF(D17&gt;0,AVERAGE(D15:D16),0)</f>
        <v>0</v>
      </c>
      <c r="E36" s="2">
        <f t="shared" si="12"/>
        <v>0</v>
      </c>
      <c r="F36" s="2">
        <f t="shared" si="12"/>
        <v>0</v>
      </c>
      <c r="G36" s="2">
        <f t="shared" si="12"/>
        <v>0</v>
      </c>
      <c r="H36" s="2">
        <f t="shared" si="12"/>
        <v>0</v>
      </c>
      <c r="I36" s="2">
        <f t="shared" si="12"/>
        <v>0</v>
      </c>
      <c r="J36" s="2">
        <f t="shared" si="12"/>
        <v>0</v>
      </c>
      <c r="K36" s="2">
        <f t="shared" si="12"/>
        <v>0</v>
      </c>
      <c r="L36" s="2">
        <f t="shared" si="12"/>
        <v>0</v>
      </c>
      <c r="M36" s="2">
        <f t="shared" si="12"/>
        <v>0</v>
      </c>
      <c r="N36" s="2">
        <f t="shared" si="12"/>
        <v>0</v>
      </c>
    </row>
    <row r="37" spans="1:14" x14ac:dyDescent="0.25">
      <c r="A37" s="8" t="s">
        <v>24</v>
      </c>
      <c r="B37" s="8"/>
      <c r="D37" s="13">
        <f t="shared" ref="D37:N37" si="13">IF(D30&gt;0,D17/D30,0)</f>
        <v>0</v>
      </c>
      <c r="E37" s="13">
        <f t="shared" si="13"/>
        <v>0</v>
      </c>
      <c r="F37" s="13">
        <f t="shared" si="13"/>
        <v>0</v>
      </c>
      <c r="G37" s="13">
        <f t="shared" si="13"/>
        <v>0</v>
      </c>
      <c r="H37" s="13">
        <f t="shared" si="13"/>
        <v>0</v>
      </c>
      <c r="I37" s="13">
        <f t="shared" si="13"/>
        <v>0</v>
      </c>
      <c r="J37" s="13">
        <f t="shared" si="13"/>
        <v>0</v>
      </c>
      <c r="K37" s="13">
        <f t="shared" si="13"/>
        <v>0</v>
      </c>
      <c r="L37" s="13">
        <f t="shared" si="13"/>
        <v>0</v>
      </c>
      <c r="M37" s="13">
        <f t="shared" si="13"/>
        <v>0</v>
      </c>
      <c r="N37" s="13">
        <f t="shared" si="13"/>
        <v>0</v>
      </c>
    </row>
    <row r="38" spans="1:14" x14ac:dyDescent="0.25">
      <c r="A38" s="5" t="s">
        <v>25</v>
      </c>
      <c r="B38" s="5"/>
      <c r="D38" s="2">
        <f>RANK(D36,D$50:D$52)</f>
        <v>1</v>
      </c>
      <c r="E38" s="2">
        <f t="shared" ref="E38:N38" si="14">RANK(E36,E$50:E$52)</f>
        <v>1</v>
      </c>
      <c r="F38" s="2">
        <f t="shared" si="14"/>
        <v>1</v>
      </c>
      <c r="G38" s="2">
        <f t="shared" si="14"/>
        <v>1</v>
      </c>
      <c r="H38" s="2">
        <f t="shared" si="14"/>
        <v>1</v>
      </c>
      <c r="I38" s="2">
        <f t="shared" si="14"/>
        <v>1</v>
      </c>
      <c r="J38" s="2">
        <f t="shared" si="14"/>
        <v>1</v>
      </c>
      <c r="K38" s="2">
        <f t="shared" si="14"/>
        <v>1</v>
      </c>
      <c r="L38" s="2">
        <f t="shared" si="14"/>
        <v>1</v>
      </c>
      <c r="M38" s="2">
        <f t="shared" si="14"/>
        <v>1</v>
      </c>
      <c r="N38" s="2">
        <f t="shared" si="14"/>
        <v>1</v>
      </c>
    </row>
    <row r="39" spans="1:14" x14ac:dyDescent="0.25">
      <c r="A39" s="3"/>
      <c r="B39" s="3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</row>
    <row r="40" spans="1:14" x14ac:dyDescent="0.25">
      <c r="A40" s="5" t="s">
        <v>27</v>
      </c>
      <c r="B40" s="5"/>
      <c r="D40" s="2">
        <f t="shared" ref="D40:N40" si="15">IF(D28&gt;0,AVERAGE(D19:D27),0)</f>
        <v>0</v>
      </c>
      <c r="E40" s="2">
        <f t="shared" si="15"/>
        <v>0</v>
      </c>
      <c r="F40" s="2">
        <f t="shared" si="15"/>
        <v>0</v>
      </c>
      <c r="G40" s="2">
        <f t="shared" si="15"/>
        <v>0</v>
      </c>
      <c r="H40" s="2">
        <f t="shared" si="15"/>
        <v>0</v>
      </c>
      <c r="I40" s="2">
        <f t="shared" si="15"/>
        <v>0</v>
      </c>
      <c r="J40" s="2">
        <f t="shared" si="15"/>
        <v>0</v>
      </c>
      <c r="K40" s="2">
        <f t="shared" si="15"/>
        <v>0</v>
      </c>
      <c r="L40" s="2">
        <f t="shared" si="15"/>
        <v>0</v>
      </c>
      <c r="M40" s="2">
        <f t="shared" si="15"/>
        <v>0</v>
      </c>
      <c r="N40" s="2">
        <f t="shared" si="15"/>
        <v>0</v>
      </c>
    </row>
    <row r="41" spans="1:14" x14ac:dyDescent="0.25">
      <c r="A41" s="8" t="s">
        <v>24</v>
      </c>
      <c r="B41" s="8"/>
      <c r="D41" s="13">
        <f>IF(D30&gt;0,D28/D30,0)</f>
        <v>0</v>
      </c>
      <c r="E41" s="13">
        <f t="shared" ref="E41:N41" si="16">IF(E30&gt;0,E28/E30,0)</f>
        <v>0</v>
      </c>
      <c r="F41" s="13">
        <f t="shared" si="16"/>
        <v>0</v>
      </c>
      <c r="G41" s="13">
        <f t="shared" si="16"/>
        <v>0</v>
      </c>
      <c r="H41" s="13">
        <f t="shared" si="16"/>
        <v>0</v>
      </c>
      <c r="I41" s="13">
        <f t="shared" si="16"/>
        <v>0</v>
      </c>
      <c r="J41" s="13">
        <f t="shared" si="16"/>
        <v>0</v>
      </c>
      <c r="K41" s="13">
        <f t="shared" si="16"/>
        <v>0</v>
      </c>
      <c r="L41" s="13">
        <f t="shared" si="16"/>
        <v>0</v>
      </c>
      <c r="M41" s="13">
        <f t="shared" si="16"/>
        <v>0</v>
      </c>
      <c r="N41" s="13">
        <f t="shared" si="16"/>
        <v>0</v>
      </c>
    </row>
    <row r="42" spans="1:14" x14ac:dyDescent="0.25">
      <c r="A42" s="5" t="s">
        <v>25</v>
      </c>
      <c r="B42" s="5"/>
      <c r="D42" s="2">
        <f>RANK(D40,D$50:D$52)</f>
        <v>1</v>
      </c>
      <c r="E42" s="2">
        <f t="shared" ref="E42:N42" si="17">RANK(E40,E$50:E$52)</f>
        <v>1</v>
      </c>
      <c r="F42" s="2">
        <f t="shared" si="17"/>
        <v>1</v>
      </c>
      <c r="G42" s="2">
        <f t="shared" si="17"/>
        <v>1</v>
      </c>
      <c r="H42" s="2">
        <f t="shared" si="17"/>
        <v>1</v>
      </c>
      <c r="I42" s="2">
        <f t="shared" si="17"/>
        <v>1</v>
      </c>
      <c r="J42" s="2">
        <f t="shared" si="17"/>
        <v>1</v>
      </c>
      <c r="K42" s="2">
        <f t="shared" si="17"/>
        <v>1</v>
      </c>
      <c r="L42" s="2">
        <f t="shared" si="17"/>
        <v>1</v>
      </c>
      <c r="M42" s="2">
        <f t="shared" si="17"/>
        <v>1</v>
      </c>
      <c r="N42" s="2">
        <f t="shared" si="17"/>
        <v>1</v>
      </c>
    </row>
    <row r="43" spans="1:14" x14ac:dyDescent="0.25">
      <c r="A43" s="3"/>
      <c r="B43" s="3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</row>
    <row r="44" spans="1:14" x14ac:dyDescent="0.25">
      <c r="A44" s="5" t="s">
        <v>28</v>
      </c>
      <c r="B44" s="5"/>
      <c r="D44" s="11">
        <f t="shared" ref="D44:N44" si="18">D30/COUNTA($B$8:$B$27)</f>
        <v>0</v>
      </c>
      <c r="E44" s="11">
        <f t="shared" si="18"/>
        <v>0</v>
      </c>
      <c r="F44" s="11">
        <f t="shared" si="18"/>
        <v>0</v>
      </c>
      <c r="G44" s="11">
        <f t="shared" si="18"/>
        <v>0</v>
      </c>
      <c r="H44" s="11">
        <f t="shared" si="18"/>
        <v>0</v>
      </c>
      <c r="I44" s="11">
        <f t="shared" si="18"/>
        <v>0</v>
      </c>
      <c r="J44" s="11">
        <f t="shared" si="18"/>
        <v>0</v>
      </c>
      <c r="K44" s="11">
        <f t="shared" si="18"/>
        <v>0</v>
      </c>
      <c r="L44" s="11">
        <f t="shared" si="18"/>
        <v>0</v>
      </c>
      <c r="M44" s="11">
        <f t="shared" si="18"/>
        <v>0</v>
      </c>
      <c r="N44" s="11">
        <f t="shared" si="18"/>
        <v>0</v>
      </c>
    </row>
    <row r="49" spans="1:14" x14ac:dyDescent="0.25">
      <c r="A49" s="2" t="s">
        <v>29</v>
      </c>
    </row>
    <row r="50" spans="1:14" x14ac:dyDescent="0.25">
      <c r="D50">
        <f>D32</f>
        <v>0</v>
      </c>
      <c r="E50">
        <f t="shared" ref="E50:N50" si="19">E32</f>
        <v>0</v>
      </c>
      <c r="F50">
        <f t="shared" si="19"/>
        <v>0</v>
      </c>
      <c r="G50">
        <f t="shared" si="19"/>
        <v>0</v>
      </c>
      <c r="H50">
        <f t="shared" si="19"/>
        <v>0</v>
      </c>
      <c r="I50">
        <f t="shared" si="19"/>
        <v>0</v>
      </c>
      <c r="J50">
        <f t="shared" si="19"/>
        <v>0</v>
      </c>
      <c r="K50">
        <f t="shared" si="19"/>
        <v>0</v>
      </c>
      <c r="L50">
        <f t="shared" si="19"/>
        <v>0</v>
      </c>
      <c r="M50">
        <f t="shared" si="19"/>
        <v>0</v>
      </c>
      <c r="N50" s="10">
        <f t="shared" si="19"/>
        <v>0</v>
      </c>
    </row>
    <row r="51" spans="1:14" x14ac:dyDescent="0.25">
      <c r="D51">
        <f>D36</f>
        <v>0</v>
      </c>
      <c r="E51">
        <f t="shared" ref="E51:N51" si="20">E36</f>
        <v>0</v>
      </c>
      <c r="F51">
        <f t="shared" si="20"/>
        <v>0</v>
      </c>
      <c r="G51">
        <f t="shared" si="20"/>
        <v>0</v>
      </c>
      <c r="H51">
        <f t="shared" si="20"/>
        <v>0</v>
      </c>
      <c r="I51">
        <f t="shared" si="20"/>
        <v>0</v>
      </c>
      <c r="J51">
        <f t="shared" si="20"/>
        <v>0</v>
      </c>
      <c r="K51">
        <f t="shared" si="20"/>
        <v>0</v>
      </c>
      <c r="L51">
        <f t="shared" si="20"/>
        <v>0</v>
      </c>
      <c r="M51">
        <f t="shared" si="20"/>
        <v>0</v>
      </c>
      <c r="N51" s="10">
        <f t="shared" si="20"/>
        <v>0</v>
      </c>
    </row>
    <row r="52" spans="1:14" x14ac:dyDescent="0.25">
      <c r="D52">
        <f>D40</f>
        <v>0</v>
      </c>
      <c r="E52">
        <f t="shared" ref="E52:N52" si="21">E40</f>
        <v>0</v>
      </c>
      <c r="F52">
        <f t="shared" si="21"/>
        <v>0</v>
      </c>
      <c r="G52">
        <f t="shared" si="21"/>
        <v>0</v>
      </c>
      <c r="H52">
        <f t="shared" si="21"/>
        <v>0</v>
      </c>
      <c r="I52">
        <f t="shared" si="21"/>
        <v>0</v>
      </c>
      <c r="J52">
        <f t="shared" si="21"/>
        <v>0</v>
      </c>
      <c r="K52">
        <f t="shared" si="21"/>
        <v>0</v>
      </c>
      <c r="L52">
        <f t="shared" si="21"/>
        <v>0</v>
      </c>
      <c r="M52">
        <f t="shared" si="21"/>
        <v>0</v>
      </c>
      <c r="N52" s="10">
        <f t="shared" si="21"/>
        <v>0</v>
      </c>
    </row>
  </sheetData>
  <mergeCells count="3">
    <mergeCell ref="A1:N1"/>
    <mergeCell ref="A2:N2"/>
    <mergeCell ref="A3:N3"/>
  </mergeCells>
  <pageMargins left="0.7" right="0.7" top="0.75" bottom="0.75" header="0.3" footer="0.3"/>
  <pageSetup scale="8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N52"/>
  <sheetViews>
    <sheetView workbookViewId="0">
      <selection activeCell="A3" sqref="A3:N3"/>
    </sheetView>
  </sheetViews>
  <sheetFormatPr defaultRowHeight="15" x14ac:dyDescent="0.25"/>
  <cols>
    <col min="1" max="1" width="28.140625" customWidth="1"/>
    <col min="3" max="3" width="9.140625" customWidth="1"/>
    <col min="7" max="7" width="10.28515625" customWidth="1"/>
    <col min="8" max="8" width="10.140625" customWidth="1"/>
  </cols>
  <sheetData>
    <row r="1" spans="1:14" s="2" customFormat="1" ht="48.6" customHeight="1" x14ac:dyDescent="0.25">
      <c r="A1" s="50" t="s">
        <v>3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</row>
    <row r="2" spans="1:14" x14ac:dyDescent="0.25">
      <c r="A2" s="51" t="s">
        <v>14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</row>
    <row r="3" spans="1:14" x14ac:dyDescent="0.25">
      <c r="A3" s="51">
        <v>2024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</row>
    <row r="5" spans="1:14" s="1" customFormat="1" ht="75" x14ac:dyDescent="0.25">
      <c r="A5" s="20" t="s">
        <v>0</v>
      </c>
      <c r="B5" s="16" t="s">
        <v>1</v>
      </c>
      <c r="C5" s="16"/>
      <c r="D5" s="16" t="s">
        <v>2</v>
      </c>
      <c r="E5" s="16" t="s">
        <v>4</v>
      </c>
      <c r="F5" s="16" t="s">
        <v>5</v>
      </c>
      <c r="G5" s="16" t="s">
        <v>6</v>
      </c>
      <c r="H5" s="16" t="s">
        <v>7</v>
      </c>
      <c r="I5" s="16" t="s">
        <v>8</v>
      </c>
      <c r="J5" s="16" t="s">
        <v>9</v>
      </c>
      <c r="K5" s="16" t="s">
        <v>10</v>
      </c>
      <c r="L5" s="16" t="s">
        <v>11</v>
      </c>
      <c r="M5" s="16" t="s">
        <v>12</v>
      </c>
      <c r="N5" s="16" t="s">
        <v>13</v>
      </c>
    </row>
    <row r="6" spans="1:14" s="22" customFormat="1" ht="7.35" customHeight="1" x14ac:dyDescent="0.25"/>
    <row r="7" spans="1:14" ht="7.15" customHeight="1" x14ac:dyDescent="0.25">
      <c r="A7" s="20"/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</row>
    <row r="8" spans="1:14" s="22" customFormat="1" ht="16.5" customHeight="1" x14ac:dyDescent="0.25">
      <c r="A8" s="25" t="s">
        <v>39</v>
      </c>
      <c r="B8" s="26">
        <v>99</v>
      </c>
      <c r="D8">
        <f>SUM(January:December!D8)</f>
        <v>0</v>
      </c>
      <c r="E8">
        <f>SUM(January:December!E8)</f>
        <v>0</v>
      </c>
      <c r="F8">
        <f>SUM(January:December!F8)</f>
        <v>0</v>
      </c>
      <c r="G8">
        <f>SUM(January:December!G8)</f>
        <v>0</v>
      </c>
      <c r="H8">
        <f>SUM(January:December!H8)</f>
        <v>38</v>
      </c>
      <c r="I8">
        <f>SUM(January:December!I8)</f>
        <v>0</v>
      </c>
      <c r="J8">
        <f>SUM(January:December!J8)</f>
        <v>0</v>
      </c>
      <c r="K8">
        <f>SUM(January:December!K8)</f>
        <v>0</v>
      </c>
      <c r="L8">
        <f>SUM(January:December!L8)</f>
        <v>0</v>
      </c>
      <c r="M8" s="23">
        <f>SUM(I8:L8)</f>
        <v>0</v>
      </c>
      <c r="N8" s="2">
        <f>SUM(D8:L8)</f>
        <v>38</v>
      </c>
    </row>
    <row r="9" spans="1:14" ht="14.45" customHeight="1" x14ac:dyDescent="0.25">
      <c r="A9" s="4" t="s">
        <v>15</v>
      </c>
      <c r="B9" s="3"/>
      <c r="D9">
        <f>SUM(January:December!D9)</f>
        <v>274</v>
      </c>
      <c r="E9">
        <f>SUM(January:December!E9)</f>
        <v>41</v>
      </c>
      <c r="F9">
        <f>SUM(January:December!F9)</f>
        <v>18</v>
      </c>
      <c r="G9">
        <f>SUM(January:December!G9)</f>
        <v>12</v>
      </c>
      <c r="H9">
        <f>SUM(January:December!H9)</f>
        <v>0</v>
      </c>
      <c r="I9">
        <f>SUM(January:December!I9)</f>
        <v>0</v>
      </c>
      <c r="J9">
        <f>SUM(January:December!J9)</f>
        <v>0</v>
      </c>
      <c r="K9">
        <f>SUM(January:December!K9)</f>
        <v>1</v>
      </c>
      <c r="L9">
        <f>SUM(January:December!L9)</f>
        <v>3</v>
      </c>
      <c r="M9" s="2">
        <f>SUM(I9:L9)</f>
        <v>4</v>
      </c>
      <c r="N9" s="2">
        <f>SUM(D9:L9)</f>
        <v>349</v>
      </c>
    </row>
    <row r="10" spans="1:14" ht="14.45" customHeight="1" x14ac:dyDescent="0.25">
      <c r="A10" s="5" t="s">
        <v>16</v>
      </c>
      <c r="B10" s="5"/>
      <c r="D10" s="9">
        <f>SUM(D8:D9)</f>
        <v>274</v>
      </c>
      <c r="E10" s="9">
        <f t="shared" ref="E10:L10" si="0">SUM(E8:E9)</f>
        <v>41</v>
      </c>
      <c r="F10" s="9">
        <f t="shared" si="0"/>
        <v>18</v>
      </c>
      <c r="G10" s="9">
        <f t="shared" si="0"/>
        <v>12</v>
      </c>
      <c r="H10" s="9">
        <f t="shared" si="0"/>
        <v>38</v>
      </c>
      <c r="I10" s="9">
        <f t="shared" si="0"/>
        <v>0</v>
      </c>
      <c r="J10" s="9">
        <f t="shared" si="0"/>
        <v>0</v>
      </c>
      <c r="K10" s="9">
        <f t="shared" si="0"/>
        <v>1</v>
      </c>
      <c r="L10" s="9">
        <f t="shared" si="0"/>
        <v>3</v>
      </c>
      <c r="M10" s="9">
        <f>SUM(M8:M9)</f>
        <v>4</v>
      </c>
      <c r="N10" s="9">
        <f>SUM(N8:N9)</f>
        <v>387</v>
      </c>
    </row>
    <row r="11" spans="1:14" x14ac:dyDescent="0.25">
      <c r="A11" s="5"/>
      <c r="B11" s="5"/>
    </row>
    <row r="12" spans="1:14" x14ac:dyDescent="0.25">
      <c r="A12" s="4" t="s">
        <v>41</v>
      </c>
      <c r="B12" s="14"/>
      <c r="D12">
        <f>SUM(January:December!D12)</f>
        <v>0</v>
      </c>
      <c r="E12">
        <f>SUM(January:December!E12)</f>
        <v>0</v>
      </c>
      <c r="F12">
        <f>SUM(January:December!F12)</f>
        <v>0</v>
      </c>
      <c r="G12">
        <f>SUM(January:December!G12)</f>
        <v>0</v>
      </c>
      <c r="H12">
        <f>SUM(January:December!H12)</f>
        <v>0</v>
      </c>
      <c r="I12">
        <f>SUM(January:December!I12)</f>
        <v>0</v>
      </c>
      <c r="J12">
        <f>SUM(January:December!J12)</f>
        <v>0</v>
      </c>
      <c r="K12">
        <f>SUM(January:December!K12)</f>
        <v>0</v>
      </c>
      <c r="L12">
        <f>SUM(January:December!L12)</f>
        <v>0</v>
      </c>
      <c r="M12" s="2">
        <f t="shared" ref="M12" si="1">SUM(I12:L12)</f>
        <v>0</v>
      </c>
      <c r="N12" s="2">
        <f t="shared" ref="N12" si="2">SUM(D12:L12)</f>
        <v>0</v>
      </c>
    </row>
    <row r="13" spans="1:14" x14ac:dyDescent="0.25">
      <c r="A13" s="5" t="s">
        <v>18</v>
      </c>
      <c r="B13" s="6"/>
      <c r="D13" s="9">
        <f t="shared" ref="D13:N13" si="3">SUM(D12:D12)</f>
        <v>0</v>
      </c>
      <c r="E13" s="9">
        <f t="shared" si="3"/>
        <v>0</v>
      </c>
      <c r="F13" s="9">
        <f t="shared" si="3"/>
        <v>0</v>
      </c>
      <c r="G13" s="9">
        <f t="shared" si="3"/>
        <v>0</v>
      </c>
      <c r="H13" s="9">
        <f t="shared" si="3"/>
        <v>0</v>
      </c>
      <c r="I13" s="9">
        <f t="shared" si="3"/>
        <v>0</v>
      </c>
      <c r="J13" s="9">
        <f t="shared" si="3"/>
        <v>0</v>
      </c>
      <c r="K13" s="9">
        <f t="shared" si="3"/>
        <v>0</v>
      </c>
      <c r="L13" s="9">
        <f t="shared" si="3"/>
        <v>0</v>
      </c>
      <c r="M13" s="9">
        <f t="shared" si="3"/>
        <v>0</v>
      </c>
      <c r="N13" s="9">
        <f t="shared" si="3"/>
        <v>0</v>
      </c>
    </row>
    <row r="14" spans="1:14" x14ac:dyDescent="0.25">
      <c r="A14" s="3"/>
      <c r="B14" s="15"/>
    </row>
    <row r="15" spans="1:14" x14ac:dyDescent="0.25">
      <c r="A15" s="3" t="s">
        <v>35</v>
      </c>
      <c r="B15" s="15">
        <v>1</v>
      </c>
      <c r="D15">
        <f>SUM(January:December!D15)</f>
        <v>367</v>
      </c>
      <c r="E15">
        <f>SUM(January:December!E15)</f>
        <v>237</v>
      </c>
      <c r="F15">
        <f>SUM(January:December!F15)</f>
        <v>150</v>
      </c>
      <c r="G15">
        <f>SUM(January:December!G15)</f>
        <v>225</v>
      </c>
      <c r="H15">
        <f>SUM(January:December!H15)</f>
        <v>701</v>
      </c>
      <c r="I15">
        <f>SUM(January:December!I15)</f>
        <v>0</v>
      </c>
      <c r="J15">
        <f>SUM(January:December!J15)</f>
        <v>0</v>
      </c>
      <c r="K15">
        <f>SUM(January:December!K15)</f>
        <v>0</v>
      </c>
      <c r="L15">
        <f>SUM(January:December!L15)</f>
        <v>0</v>
      </c>
      <c r="M15" s="2">
        <f t="shared" ref="M15" si="4">SUM(I15:L15)</f>
        <v>0</v>
      </c>
      <c r="N15" s="2">
        <f t="shared" ref="N15" si="5">SUM(D15:L15)</f>
        <v>1680</v>
      </c>
    </row>
    <row r="16" spans="1:14" x14ac:dyDescent="0.25">
      <c r="A16" s="4" t="s">
        <v>19</v>
      </c>
      <c r="B16" s="14">
        <v>7</v>
      </c>
      <c r="D16">
        <f>SUM(January:December!D16)</f>
        <v>0</v>
      </c>
      <c r="E16">
        <f>SUM(January:December!E16)</f>
        <v>0</v>
      </c>
      <c r="F16">
        <f>SUM(January:December!F16)</f>
        <v>0</v>
      </c>
      <c r="G16">
        <f>SUM(January:December!G16)</f>
        <v>0</v>
      </c>
      <c r="H16">
        <f>SUM(January:December!H16)</f>
        <v>0</v>
      </c>
      <c r="I16">
        <f>SUM(January:December!I16)</f>
        <v>1198</v>
      </c>
      <c r="J16">
        <f>SUM(January:December!J16)</f>
        <v>552</v>
      </c>
      <c r="K16">
        <f>SUM(January:December!K16)</f>
        <v>492</v>
      </c>
      <c r="L16">
        <f>SUM(January:December!L16)</f>
        <v>56</v>
      </c>
      <c r="M16" s="2">
        <f t="shared" ref="M16" si="6">SUM(I16:L16)</f>
        <v>2298</v>
      </c>
      <c r="N16" s="2">
        <f t="shared" ref="N16" si="7">SUM(D16:L16)</f>
        <v>2298</v>
      </c>
    </row>
    <row r="17" spans="1:14" x14ac:dyDescent="0.25">
      <c r="A17" s="5" t="s">
        <v>20</v>
      </c>
      <c r="B17" s="6"/>
      <c r="D17" s="9">
        <f>SUM(D15:D16)</f>
        <v>367</v>
      </c>
      <c r="E17" s="9">
        <f t="shared" ref="E17:N17" si="8">SUM(E15:E16)</f>
        <v>237</v>
      </c>
      <c r="F17" s="9">
        <f t="shared" si="8"/>
        <v>150</v>
      </c>
      <c r="G17" s="9">
        <f t="shared" si="8"/>
        <v>225</v>
      </c>
      <c r="H17" s="9">
        <f t="shared" si="8"/>
        <v>701</v>
      </c>
      <c r="I17" s="9">
        <f t="shared" si="8"/>
        <v>1198</v>
      </c>
      <c r="J17" s="9">
        <f t="shared" si="8"/>
        <v>552</v>
      </c>
      <c r="K17" s="9">
        <f t="shared" si="8"/>
        <v>492</v>
      </c>
      <c r="L17" s="9">
        <f t="shared" si="8"/>
        <v>56</v>
      </c>
      <c r="M17" s="9">
        <f t="shared" si="8"/>
        <v>2298</v>
      </c>
      <c r="N17" s="9">
        <f t="shared" si="8"/>
        <v>3978</v>
      </c>
    </row>
    <row r="18" spans="1:14" x14ac:dyDescent="0.25">
      <c r="A18" s="5"/>
      <c r="B18" s="6"/>
    </row>
    <row r="19" spans="1:14" x14ac:dyDescent="0.25">
      <c r="A19" s="7" t="s">
        <v>40</v>
      </c>
      <c r="B19" s="14">
        <v>10</v>
      </c>
      <c r="D19">
        <f>SUM(January:December!D19)</f>
        <v>449</v>
      </c>
      <c r="E19">
        <f>SUM(January:December!E19)</f>
        <v>358</v>
      </c>
      <c r="F19">
        <f>SUM(January:December!F19)</f>
        <v>130</v>
      </c>
      <c r="G19">
        <f>SUM(January:December!G19)</f>
        <v>280</v>
      </c>
      <c r="H19">
        <f>SUM(January:December!H19)</f>
        <v>899</v>
      </c>
      <c r="I19">
        <f>SUM(January:December!I19)</f>
        <v>0</v>
      </c>
      <c r="J19">
        <f>SUM(January:December!J19)</f>
        <v>0</v>
      </c>
      <c r="K19">
        <f>SUM(January:December!K19)</f>
        <v>0</v>
      </c>
      <c r="L19">
        <f>SUM(January:December!L19)</f>
        <v>0</v>
      </c>
      <c r="M19" s="2">
        <f t="shared" ref="M19" si="9">SUM(I19:L19)</f>
        <v>0</v>
      </c>
      <c r="N19" s="2">
        <f t="shared" ref="N19" si="10">SUM(D19:L19)</f>
        <v>2116</v>
      </c>
    </row>
    <row r="20" spans="1:14" x14ac:dyDescent="0.25">
      <c r="A20" s="7" t="s">
        <v>36</v>
      </c>
      <c r="B20" s="14">
        <v>11</v>
      </c>
      <c r="D20">
        <f>SUM(January:December!D20)</f>
        <v>415</v>
      </c>
      <c r="E20">
        <f>SUM(January:December!E20)</f>
        <v>359</v>
      </c>
      <c r="F20">
        <f>SUM(January:December!F20)</f>
        <v>164</v>
      </c>
      <c r="G20">
        <f>SUM(January:December!G20)</f>
        <v>300</v>
      </c>
      <c r="H20">
        <f>SUM(January:December!H20)</f>
        <v>970</v>
      </c>
      <c r="I20">
        <f>SUM(January:December!I20)</f>
        <v>0</v>
      </c>
      <c r="J20">
        <f>SUM(January:December!J20)</f>
        <v>0</v>
      </c>
      <c r="K20">
        <f>SUM(January:December!K20)</f>
        <v>0</v>
      </c>
      <c r="L20">
        <f>SUM(January:December!L20)</f>
        <v>0</v>
      </c>
      <c r="M20" s="2">
        <f t="shared" ref="M20" si="11">SUM(I20:L20)</f>
        <v>0</v>
      </c>
      <c r="N20" s="2">
        <f t="shared" ref="N20" si="12">SUM(D20:L20)</f>
        <v>2208</v>
      </c>
    </row>
    <row r="21" spans="1:14" x14ac:dyDescent="0.25">
      <c r="A21" s="7" t="s">
        <v>42</v>
      </c>
      <c r="B21" s="14">
        <v>2</v>
      </c>
      <c r="D21">
        <f>SUM(January:December!D21)</f>
        <v>467</v>
      </c>
      <c r="E21">
        <f>SUM(January:December!E21)</f>
        <v>371</v>
      </c>
      <c r="F21">
        <f>SUM(January:December!F21)</f>
        <v>193</v>
      </c>
      <c r="G21">
        <f>SUM(January:December!G21)</f>
        <v>330</v>
      </c>
      <c r="H21">
        <f>SUM(January:December!H21)</f>
        <v>550</v>
      </c>
      <c r="I21">
        <f>SUM(January:December!I21)</f>
        <v>0</v>
      </c>
      <c r="J21">
        <f>SUM(January:December!J21)</f>
        <v>0</v>
      </c>
      <c r="K21">
        <f>SUM(January:December!K21)</f>
        <v>0</v>
      </c>
      <c r="L21">
        <f>SUM(January:December!L21)</f>
        <v>0</v>
      </c>
      <c r="M21" s="2">
        <f>SUM(I21:L21)</f>
        <v>0</v>
      </c>
      <c r="N21" s="2">
        <f>SUM(D21:L21)</f>
        <v>1911</v>
      </c>
    </row>
    <row r="22" spans="1:14" x14ac:dyDescent="0.25">
      <c r="A22" s="4" t="s">
        <v>32</v>
      </c>
      <c r="B22" s="14">
        <v>3</v>
      </c>
      <c r="D22">
        <f>SUM(January:December!D22)</f>
        <v>0</v>
      </c>
      <c r="E22">
        <f>SUM(January:December!E22)</f>
        <v>0</v>
      </c>
      <c r="F22">
        <f>SUM(January:December!F22)</f>
        <v>0</v>
      </c>
      <c r="G22">
        <f>SUM(January:December!G22)</f>
        <v>0</v>
      </c>
      <c r="H22">
        <f>SUM(January:December!H22)</f>
        <v>0</v>
      </c>
      <c r="I22">
        <f>SUM(January:December!I22)</f>
        <v>1423</v>
      </c>
      <c r="J22">
        <f>SUM(January:December!J22)</f>
        <v>616</v>
      </c>
      <c r="K22">
        <f>SUM(January:December!K22)</f>
        <v>598</v>
      </c>
      <c r="L22">
        <f>SUM(January:December!L22)</f>
        <v>146</v>
      </c>
      <c r="M22" s="2">
        <f t="shared" ref="M22:M27" si="13">SUM(I22:L22)</f>
        <v>2783</v>
      </c>
      <c r="N22" s="2">
        <f t="shared" ref="N22:N27" si="14">SUM(D22:L22)</f>
        <v>2783</v>
      </c>
    </row>
    <row r="23" spans="1:14" x14ac:dyDescent="0.25">
      <c r="A23" s="4" t="s">
        <v>34</v>
      </c>
      <c r="B23" s="14">
        <v>4</v>
      </c>
      <c r="D23">
        <f>SUM(January:December!D23)</f>
        <v>396</v>
      </c>
      <c r="E23">
        <f>SUM(January:December!E23)</f>
        <v>317</v>
      </c>
      <c r="F23">
        <f>SUM(January:December!F23)</f>
        <v>150</v>
      </c>
      <c r="G23">
        <f>SUM(January:December!G23)</f>
        <v>286</v>
      </c>
      <c r="H23">
        <f>SUM(January:December!H23)</f>
        <v>674</v>
      </c>
      <c r="I23">
        <f>SUM(January:December!I23)</f>
        <v>243</v>
      </c>
      <c r="J23">
        <f>SUM(January:December!J23)</f>
        <v>103</v>
      </c>
      <c r="K23">
        <f>SUM(January:December!K23)</f>
        <v>116</v>
      </c>
      <c r="L23">
        <f>SUM(January:December!L23)</f>
        <v>22</v>
      </c>
      <c r="M23" s="2">
        <f t="shared" ref="M23" si="15">SUM(I23:L23)</f>
        <v>484</v>
      </c>
      <c r="N23" s="2">
        <f t="shared" ref="N23" si="16">SUM(D23:L23)</f>
        <v>2307</v>
      </c>
    </row>
    <row r="24" spans="1:14" x14ac:dyDescent="0.25">
      <c r="A24" s="4" t="s">
        <v>37</v>
      </c>
      <c r="B24" s="14">
        <v>5</v>
      </c>
      <c r="D24">
        <f>SUM(January:December!D24)</f>
        <v>69</v>
      </c>
      <c r="E24">
        <f>SUM(January:December!E24)</f>
        <v>93</v>
      </c>
      <c r="F24">
        <f>SUM(January:December!F24)</f>
        <v>27</v>
      </c>
      <c r="G24">
        <f>SUM(January:December!G24)</f>
        <v>75</v>
      </c>
      <c r="H24">
        <f>SUM(January:December!H24)</f>
        <v>147</v>
      </c>
      <c r="I24">
        <f>SUM(January:December!I24)</f>
        <v>1357</v>
      </c>
      <c r="J24">
        <f>SUM(January:December!J24)</f>
        <v>511</v>
      </c>
      <c r="K24">
        <f>SUM(January:December!K24)</f>
        <v>531</v>
      </c>
      <c r="L24">
        <f>SUM(January:December!L24)</f>
        <v>134</v>
      </c>
      <c r="M24" s="2">
        <f t="shared" ref="M24" si="17">SUM(I24:L24)</f>
        <v>2533</v>
      </c>
      <c r="N24" s="2">
        <f t="shared" si="14"/>
        <v>2944</v>
      </c>
    </row>
    <row r="25" spans="1:14" x14ac:dyDescent="0.25">
      <c r="A25" s="4" t="s">
        <v>30</v>
      </c>
      <c r="B25" s="14">
        <v>6</v>
      </c>
      <c r="D25">
        <f>SUM(January:December!D25)</f>
        <v>431</v>
      </c>
      <c r="E25">
        <f>SUM(January:December!E25)</f>
        <v>414</v>
      </c>
      <c r="F25">
        <f>SUM(January:December!F25)</f>
        <v>197</v>
      </c>
      <c r="G25">
        <f>SUM(January:December!G25)</f>
        <v>345</v>
      </c>
      <c r="H25">
        <f>SUM(January:December!H25)</f>
        <v>881</v>
      </c>
      <c r="I25">
        <f>SUM(January:December!I25)</f>
        <v>0</v>
      </c>
      <c r="J25">
        <f>SUM(January:December!J25)</f>
        <v>0</v>
      </c>
      <c r="K25">
        <f>SUM(January:December!K25)</f>
        <v>0</v>
      </c>
      <c r="L25">
        <f>SUM(January:December!L25)</f>
        <v>0</v>
      </c>
      <c r="M25" s="2">
        <f t="shared" si="13"/>
        <v>0</v>
      </c>
      <c r="N25" s="2">
        <f t="shared" si="14"/>
        <v>2268</v>
      </c>
    </row>
    <row r="26" spans="1:14" x14ac:dyDescent="0.25">
      <c r="A26" s="17" t="s">
        <v>17</v>
      </c>
      <c r="B26" s="14">
        <v>8</v>
      </c>
      <c r="D26">
        <f>SUM(January:December!D26)</f>
        <v>294</v>
      </c>
      <c r="E26">
        <f>SUM(January:December!E26)</f>
        <v>242</v>
      </c>
      <c r="F26">
        <f>SUM(January:December!F26)</f>
        <v>129</v>
      </c>
      <c r="G26">
        <f>SUM(January:December!G26)</f>
        <v>220</v>
      </c>
      <c r="H26">
        <f>SUM(January:December!H26)</f>
        <v>841</v>
      </c>
      <c r="I26">
        <f>SUM(January:December!I26)</f>
        <v>0</v>
      </c>
      <c r="J26">
        <f>SUM(January:December!J26)</f>
        <v>0</v>
      </c>
      <c r="K26">
        <f>SUM(January:December!K26)</f>
        <v>0</v>
      </c>
      <c r="L26">
        <f>SUM(January:December!L26)</f>
        <v>0</v>
      </c>
      <c r="M26" s="2">
        <f t="shared" si="13"/>
        <v>0</v>
      </c>
      <c r="N26" s="2">
        <f t="shared" si="14"/>
        <v>1726</v>
      </c>
    </row>
    <row r="27" spans="1:14" x14ac:dyDescent="0.25">
      <c r="A27" s="17" t="s">
        <v>33</v>
      </c>
      <c r="B27" s="14">
        <v>9</v>
      </c>
      <c r="D27">
        <f>SUM(January:December!D27)</f>
        <v>0</v>
      </c>
      <c r="E27">
        <f>SUM(January:December!E27)</f>
        <v>0</v>
      </c>
      <c r="F27">
        <f>SUM(January:December!F27)</f>
        <v>0</v>
      </c>
      <c r="G27">
        <f>SUM(January:December!G27)</f>
        <v>0</v>
      </c>
      <c r="H27">
        <f>SUM(January:December!H27)</f>
        <v>1</v>
      </c>
      <c r="I27">
        <f>SUM(January:December!I27)</f>
        <v>0</v>
      </c>
      <c r="J27">
        <f>SUM(January:December!J27)</f>
        <v>0</v>
      </c>
      <c r="K27">
        <f>SUM(January:December!K27)</f>
        <v>0</v>
      </c>
      <c r="L27">
        <f>SUM(January:December!L27)</f>
        <v>0</v>
      </c>
      <c r="M27" s="2">
        <f t="shared" si="13"/>
        <v>0</v>
      </c>
      <c r="N27" s="2">
        <f t="shared" si="14"/>
        <v>1</v>
      </c>
    </row>
    <row r="28" spans="1:14" x14ac:dyDescent="0.25">
      <c r="A28" s="5" t="s">
        <v>21</v>
      </c>
      <c r="B28" s="5"/>
      <c r="D28" s="9">
        <f t="shared" ref="D28:N28" si="18">SUM(D19:D27)</f>
        <v>2521</v>
      </c>
      <c r="E28" s="9">
        <f t="shared" si="18"/>
        <v>2154</v>
      </c>
      <c r="F28" s="9">
        <f t="shared" si="18"/>
        <v>990</v>
      </c>
      <c r="G28" s="9">
        <f t="shared" si="18"/>
        <v>1836</v>
      </c>
      <c r="H28" s="9">
        <f t="shared" si="18"/>
        <v>4963</v>
      </c>
      <c r="I28" s="9">
        <f t="shared" si="18"/>
        <v>3023</v>
      </c>
      <c r="J28" s="9">
        <f t="shared" si="18"/>
        <v>1230</v>
      </c>
      <c r="K28" s="9">
        <f t="shared" si="18"/>
        <v>1245</v>
      </c>
      <c r="L28" s="9">
        <f t="shared" si="18"/>
        <v>302</v>
      </c>
      <c r="M28" s="9">
        <f t="shared" si="18"/>
        <v>5800</v>
      </c>
      <c r="N28" s="9">
        <f t="shared" si="18"/>
        <v>18264</v>
      </c>
    </row>
    <row r="29" spans="1:14" x14ac:dyDescent="0.25">
      <c r="A29" s="3"/>
      <c r="B29" s="3"/>
    </row>
    <row r="30" spans="1:14" x14ac:dyDescent="0.25">
      <c r="A30" s="19" t="s">
        <v>22</v>
      </c>
      <c r="B30" s="5"/>
      <c r="D30" s="9">
        <f>SUM(D13+D17+D28)</f>
        <v>2888</v>
      </c>
      <c r="E30" s="9">
        <f>SUM(E13+E17+E28)</f>
        <v>2391</v>
      </c>
      <c r="F30" s="9">
        <f>SUM(F13+F17+F28)</f>
        <v>1140</v>
      </c>
      <c r="G30" s="9">
        <f>SUM(G13+G17+G28)</f>
        <v>2061</v>
      </c>
      <c r="H30" s="9">
        <f t="shared" ref="H30:M30" si="19">SUM(H10+H13+H17+H28)</f>
        <v>5702</v>
      </c>
      <c r="I30" s="9">
        <f t="shared" si="19"/>
        <v>4221</v>
      </c>
      <c r="J30" s="9">
        <f t="shared" si="19"/>
        <v>1782</v>
      </c>
      <c r="K30" s="9">
        <f t="shared" si="19"/>
        <v>1738</v>
      </c>
      <c r="L30" s="9">
        <f t="shared" si="19"/>
        <v>361</v>
      </c>
      <c r="M30" s="9">
        <f t="shared" si="19"/>
        <v>8102</v>
      </c>
      <c r="N30" s="18">
        <f>SUM(D30:L30)</f>
        <v>22284</v>
      </c>
    </row>
    <row r="31" spans="1:14" x14ac:dyDescent="0.25">
      <c r="A31" s="3"/>
      <c r="B31" s="3"/>
    </row>
    <row r="32" spans="1:14" x14ac:dyDescent="0.25">
      <c r="A32" s="5" t="s">
        <v>23</v>
      </c>
      <c r="B32" s="5"/>
      <c r="D32" s="2">
        <f t="shared" ref="D32:N32" si="20">IF(D13&gt;0,AVERAGE(D12:D12),0)</f>
        <v>0</v>
      </c>
      <c r="E32" s="2">
        <f t="shared" si="20"/>
        <v>0</v>
      </c>
      <c r="F32" s="2">
        <f t="shared" si="20"/>
        <v>0</v>
      </c>
      <c r="G32" s="2">
        <f t="shared" si="20"/>
        <v>0</v>
      </c>
      <c r="H32" s="2">
        <f t="shared" si="20"/>
        <v>0</v>
      </c>
      <c r="I32" s="2">
        <f t="shared" si="20"/>
        <v>0</v>
      </c>
      <c r="J32" s="2">
        <f t="shared" si="20"/>
        <v>0</v>
      </c>
      <c r="K32" s="2">
        <f t="shared" si="20"/>
        <v>0</v>
      </c>
      <c r="L32" s="2">
        <f t="shared" si="20"/>
        <v>0</v>
      </c>
      <c r="M32" s="2">
        <f t="shared" si="20"/>
        <v>0</v>
      </c>
      <c r="N32" s="11">
        <f t="shared" si="20"/>
        <v>0</v>
      </c>
    </row>
    <row r="33" spans="1:14" x14ac:dyDescent="0.25">
      <c r="A33" s="8" t="s">
        <v>24</v>
      </c>
      <c r="B33" s="8"/>
      <c r="D33" s="13">
        <f t="shared" ref="D33:N33" si="21">IF(OR(D13&gt;0,D30&gt;0),D13/D30,0)</f>
        <v>0</v>
      </c>
      <c r="E33" s="13">
        <f t="shared" si="21"/>
        <v>0</v>
      </c>
      <c r="F33" s="13">
        <f t="shared" si="21"/>
        <v>0</v>
      </c>
      <c r="G33" s="13">
        <f t="shared" si="21"/>
        <v>0</v>
      </c>
      <c r="H33" s="13">
        <f t="shared" si="21"/>
        <v>0</v>
      </c>
      <c r="I33" s="13">
        <f t="shared" si="21"/>
        <v>0</v>
      </c>
      <c r="J33" s="13">
        <f t="shared" si="21"/>
        <v>0</v>
      </c>
      <c r="K33" s="13">
        <f t="shared" si="21"/>
        <v>0</v>
      </c>
      <c r="L33" s="13">
        <f t="shared" si="21"/>
        <v>0</v>
      </c>
      <c r="M33" s="13">
        <f t="shared" si="21"/>
        <v>0</v>
      </c>
      <c r="N33" s="13">
        <f t="shared" si="21"/>
        <v>0</v>
      </c>
    </row>
    <row r="34" spans="1:14" x14ac:dyDescent="0.25">
      <c r="A34" s="5" t="s">
        <v>25</v>
      </c>
      <c r="B34" s="5"/>
      <c r="D34" s="2">
        <f>RANK(D32,D$50:D$52)</f>
        <v>3</v>
      </c>
      <c r="E34" s="2">
        <f t="shared" ref="E34:N34" si="22">RANK(E32,E$50:E$52)</f>
        <v>3</v>
      </c>
      <c r="F34" s="2">
        <f t="shared" si="22"/>
        <v>3</v>
      </c>
      <c r="G34" s="2">
        <f t="shared" si="22"/>
        <v>3</v>
      </c>
      <c r="H34" s="2">
        <f t="shared" si="22"/>
        <v>3</v>
      </c>
      <c r="I34" s="2">
        <f t="shared" si="22"/>
        <v>3</v>
      </c>
      <c r="J34" s="2">
        <f t="shared" si="22"/>
        <v>3</v>
      </c>
      <c r="K34" s="2">
        <f t="shared" si="22"/>
        <v>3</v>
      </c>
      <c r="L34" s="2">
        <f t="shared" si="22"/>
        <v>3</v>
      </c>
      <c r="M34" s="2">
        <f t="shared" si="22"/>
        <v>3</v>
      </c>
      <c r="N34" s="2">
        <f t="shared" si="22"/>
        <v>3</v>
      </c>
    </row>
    <row r="35" spans="1:14" x14ac:dyDescent="0.25">
      <c r="A35" s="3"/>
      <c r="B35" s="3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</row>
    <row r="36" spans="1:14" x14ac:dyDescent="0.25">
      <c r="A36" s="5" t="s">
        <v>26</v>
      </c>
      <c r="B36" s="5"/>
      <c r="D36" s="2">
        <f t="shared" ref="D36:N36" si="23">IF(D17&gt;0,AVERAGE(D15:D16),0)</f>
        <v>183.5</v>
      </c>
      <c r="E36" s="2">
        <f t="shared" si="23"/>
        <v>118.5</v>
      </c>
      <c r="F36" s="2">
        <f t="shared" si="23"/>
        <v>75</v>
      </c>
      <c r="G36" s="2">
        <f t="shared" si="23"/>
        <v>112.5</v>
      </c>
      <c r="H36" s="2">
        <f t="shared" si="23"/>
        <v>350.5</v>
      </c>
      <c r="I36" s="2">
        <f t="shared" si="23"/>
        <v>599</v>
      </c>
      <c r="J36" s="2">
        <f t="shared" si="23"/>
        <v>276</v>
      </c>
      <c r="K36" s="2">
        <f t="shared" si="23"/>
        <v>246</v>
      </c>
      <c r="L36" s="2">
        <f t="shared" si="23"/>
        <v>28</v>
      </c>
      <c r="M36" s="2">
        <f t="shared" si="23"/>
        <v>1149</v>
      </c>
      <c r="N36" s="11">
        <f t="shared" si="23"/>
        <v>1989</v>
      </c>
    </row>
    <row r="37" spans="1:14" x14ac:dyDescent="0.25">
      <c r="A37" s="8" t="s">
        <v>24</v>
      </c>
      <c r="B37" s="8"/>
      <c r="D37" s="13">
        <f t="shared" ref="D37:N37" si="24">IF(D30&gt;0,D17/D30,0)</f>
        <v>0.12707756232686981</v>
      </c>
      <c r="E37" s="13">
        <f t="shared" si="24"/>
        <v>9.9121706398996243E-2</v>
      </c>
      <c r="F37" s="13">
        <f t="shared" si="24"/>
        <v>0.13157894736842105</v>
      </c>
      <c r="G37" s="13">
        <f t="shared" si="24"/>
        <v>0.1091703056768559</v>
      </c>
      <c r="H37" s="13">
        <f t="shared" si="24"/>
        <v>0.12293931953700456</v>
      </c>
      <c r="I37" s="13">
        <f t="shared" si="24"/>
        <v>0.2838190002369107</v>
      </c>
      <c r="J37" s="13">
        <f t="shared" si="24"/>
        <v>0.30976430976430974</v>
      </c>
      <c r="K37" s="13">
        <f t="shared" si="24"/>
        <v>0.28308400460299193</v>
      </c>
      <c r="L37" s="13">
        <f t="shared" si="24"/>
        <v>0.15512465373961218</v>
      </c>
      <c r="M37" s="13">
        <f t="shared" si="24"/>
        <v>0.28363367069859297</v>
      </c>
      <c r="N37" s="13">
        <f t="shared" si="24"/>
        <v>0.17851373182552505</v>
      </c>
    </row>
    <row r="38" spans="1:14" x14ac:dyDescent="0.25">
      <c r="A38" s="5" t="s">
        <v>25</v>
      </c>
      <c r="B38" s="5"/>
      <c r="D38" s="2">
        <f>RANK(D36,D$50:D$52)</f>
        <v>2</v>
      </c>
      <c r="E38" s="2">
        <f t="shared" ref="E38:N38" si="25">RANK(E36,E$50:E$52)</f>
        <v>2</v>
      </c>
      <c r="F38" s="2">
        <f t="shared" si="25"/>
        <v>2</v>
      </c>
      <c r="G38" s="2">
        <f t="shared" si="25"/>
        <v>2</v>
      </c>
      <c r="H38" s="2">
        <f t="shared" si="25"/>
        <v>2</v>
      </c>
      <c r="I38" s="2">
        <f t="shared" si="25"/>
        <v>1</v>
      </c>
      <c r="J38" s="2">
        <f t="shared" si="25"/>
        <v>1</v>
      </c>
      <c r="K38" s="2">
        <f t="shared" si="25"/>
        <v>1</v>
      </c>
      <c r="L38" s="2">
        <f t="shared" si="25"/>
        <v>2</v>
      </c>
      <c r="M38" s="2">
        <f t="shared" si="25"/>
        <v>1</v>
      </c>
      <c r="N38" s="2">
        <f t="shared" si="25"/>
        <v>2</v>
      </c>
    </row>
    <row r="39" spans="1:14" x14ac:dyDescent="0.25">
      <c r="A39" s="3"/>
      <c r="B39" s="3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</row>
    <row r="40" spans="1:14" x14ac:dyDescent="0.25">
      <c r="A40" s="5" t="s">
        <v>27</v>
      </c>
      <c r="B40" s="5"/>
      <c r="D40" s="2">
        <f t="shared" ref="D40:N40" si="26">IF(D28&gt;0,AVERAGE(D19:D27),0)</f>
        <v>280.11111111111109</v>
      </c>
      <c r="E40" s="2">
        <f t="shared" si="26"/>
        <v>239.33333333333334</v>
      </c>
      <c r="F40" s="2">
        <f t="shared" si="26"/>
        <v>110</v>
      </c>
      <c r="G40" s="2">
        <f t="shared" si="26"/>
        <v>204</v>
      </c>
      <c r="H40" s="2">
        <f t="shared" si="26"/>
        <v>551.44444444444446</v>
      </c>
      <c r="I40" s="2">
        <f t="shared" si="26"/>
        <v>335.88888888888891</v>
      </c>
      <c r="J40" s="2">
        <f t="shared" si="26"/>
        <v>136.66666666666666</v>
      </c>
      <c r="K40" s="2">
        <f t="shared" si="26"/>
        <v>138.33333333333334</v>
      </c>
      <c r="L40" s="2">
        <f t="shared" si="26"/>
        <v>33.555555555555557</v>
      </c>
      <c r="M40" s="2">
        <f t="shared" si="26"/>
        <v>644.44444444444446</v>
      </c>
      <c r="N40" s="11">
        <f t="shared" si="26"/>
        <v>2029.3333333333333</v>
      </c>
    </row>
    <row r="41" spans="1:14" x14ac:dyDescent="0.25">
      <c r="A41" s="8" t="s">
        <v>24</v>
      </c>
      <c r="B41" s="8"/>
      <c r="D41" s="13">
        <f>IF(D30&gt;0,D28/D30,0)</f>
        <v>0.87292243767313016</v>
      </c>
      <c r="E41" s="13">
        <f t="shared" ref="E41:N41" si="27">IF(E30&gt;0,E28/E30,0)</f>
        <v>0.9008782936010038</v>
      </c>
      <c r="F41" s="13">
        <f t="shared" si="27"/>
        <v>0.86842105263157898</v>
      </c>
      <c r="G41" s="13">
        <f t="shared" si="27"/>
        <v>0.89082969432314407</v>
      </c>
      <c r="H41" s="13">
        <f t="shared" si="27"/>
        <v>0.87039635215713784</v>
      </c>
      <c r="I41" s="13">
        <f t="shared" si="27"/>
        <v>0.71618099976308935</v>
      </c>
      <c r="J41" s="13">
        <f t="shared" si="27"/>
        <v>0.6902356902356902</v>
      </c>
      <c r="K41" s="13">
        <f t="shared" si="27"/>
        <v>0.71634062140391253</v>
      </c>
      <c r="L41" s="13">
        <f t="shared" si="27"/>
        <v>0.83656509695290859</v>
      </c>
      <c r="M41" s="13">
        <f t="shared" si="27"/>
        <v>0.71587262404344609</v>
      </c>
      <c r="N41" s="13">
        <f t="shared" si="27"/>
        <v>0.81960150780829299</v>
      </c>
    </row>
    <row r="42" spans="1:14" x14ac:dyDescent="0.25">
      <c r="A42" s="5" t="s">
        <v>25</v>
      </c>
      <c r="B42" s="5"/>
      <c r="D42" s="2">
        <f>RANK(D40,D$50:D$52)</f>
        <v>1</v>
      </c>
      <c r="E42" s="2">
        <f t="shared" ref="E42:N42" si="28">RANK(E40,E$50:E$52)</f>
        <v>1</v>
      </c>
      <c r="F42" s="2">
        <f t="shared" si="28"/>
        <v>1</v>
      </c>
      <c r="G42" s="2">
        <f t="shared" si="28"/>
        <v>1</v>
      </c>
      <c r="H42" s="2">
        <f t="shared" si="28"/>
        <v>1</v>
      </c>
      <c r="I42" s="2">
        <f t="shared" si="28"/>
        <v>2</v>
      </c>
      <c r="J42" s="2">
        <f t="shared" si="28"/>
        <v>2</v>
      </c>
      <c r="K42" s="2">
        <f t="shared" si="28"/>
        <v>2</v>
      </c>
      <c r="L42" s="2">
        <f t="shared" si="28"/>
        <v>1</v>
      </c>
      <c r="M42" s="2">
        <f t="shared" si="28"/>
        <v>2</v>
      </c>
      <c r="N42" s="2">
        <f t="shared" si="28"/>
        <v>1</v>
      </c>
    </row>
    <row r="43" spans="1:14" x14ac:dyDescent="0.25">
      <c r="A43" s="3"/>
      <c r="B43" s="3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</row>
    <row r="44" spans="1:14" x14ac:dyDescent="0.25">
      <c r="A44" s="5" t="s">
        <v>28</v>
      </c>
      <c r="B44" s="5"/>
      <c r="D44" s="11">
        <f t="shared" ref="D44:N44" si="29">D30/COUNTA($B$8:$B$27)</f>
        <v>240.66666666666666</v>
      </c>
      <c r="E44" s="11">
        <f t="shared" si="29"/>
        <v>199.25</v>
      </c>
      <c r="F44" s="11">
        <f t="shared" si="29"/>
        <v>95</v>
      </c>
      <c r="G44" s="11">
        <f t="shared" si="29"/>
        <v>171.75</v>
      </c>
      <c r="H44" s="11">
        <f t="shared" si="29"/>
        <v>475.16666666666669</v>
      </c>
      <c r="I44" s="11">
        <f t="shared" si="29"/>
        <v>351.75</v>
      </c>
      <c r="J44" s="11">
        <f t="shared" si="29"/>
        <v>148.5</v>
      </c>
      <c r="K44" s="11">
        <f t="shared" si="29"/>
        <v>144.83333333333334</v>
      </c>
      <c r="L44" s="11">
        <f t="shared" si="29"/>
        <v>30.083333333333332</v>
      </c>
      <c r="M44" s="11">
        <f t="shared" si="29"/>
        <v>675.16666666666663</v>
      </c>
      <c r="N44" s="11">
        <f t="shared" si="29"/>
        <v>1857</v>
      </c>
    </row>
    <row r="49" spans="1:14" x14ac:dyDescent="0.25">
      <c r="A49" s="2" t="s">
        <v>29</v>
      </c>
    </row>
    <row r="50" spans="1:14" x14ac:dyDescent="0.25">
      <c r="D50">
        <f>D32</f>
        <v>0</v>
      </c>
      <c r="E50">
        <f t="shared" ref="E50:N50" si="30">E32</f>
        <v>0</v>
      </c>
      <c r="F50">
        <f t="shared" si="30"/>
        <v>0</v>
      </c>
      <c r="G50">
        <f t="shared" si="30"/>
        <v>0</v>
      </c>
      <c r="H50">
        <f t="shared" si="30"/>
        <v>0</v>
      </c>
      <c r="I50">
        <f t="shared" si="30"/>
        <v>0</v>
      </c>
      <c r="J50">
        <f t="shared" si="30"/>
        <v>0</v>
      </c>
      <c r="K50">
        <f t="shared" si="30"/>
        <v>0</v>
      </c>
      <c r="L50">
        <f t="shared" si="30"/>
        <v>0</v>
      </c>
      <c r="M50">
        <f t="shared" si="30"/>
        <v>0</v>
      </c>
      <c r="N50" s="10">
        <f t="shared" si="30"/>
        <v>0</v>
      </c>
    </row>
    <row r="51" spans="1:14" x14ac:dyDescent="0.25">
      <c r="D51">
        <f>D36</f>
        <v>183.5</v>
      </c>
      <c r="E51">
        <f t="shared" ref="E51:N51" si="31">E36</f>
        <v>118.5</v>
      </c>
      <c r="F51">
        <f t="shared" si="31"/>
        <v>75</v>
      </c>
      <c r="G51">
        <f t="shared" si="31"/>
        <v>112.5</v>
      </c>
      <c r="H51">
        <f t="shared" si="31"/>
        <v>350.5</v>
      </c>
      <c r="I51">
        <f t="shared" si="31"/>
        <v>599</v>
      </c>
      <c r="J51">
        <f t="shared" si="31"/>
        <v>276</v>
      </c>
      <c r="K51">
        <f t="shared" si="31"/>
        <v>246</v>
      </c>
      <c r="L51">
        <f t="shared" si="31"/>
        <v>28</v>
      </c>
      <c r="M51">
        <f t="shared" si="31"/>
        <v>1149</v>
      </c>
      <c r="N51" s="10">
        <f t="shared" si="31"/>
        <v>1989</v>
      </c>
    </row>
    <row r="52" spans="1:14" x14ac:dyDescent="0.25">
      <c r="D52">
        <f>D40</f>
        <v>280.11111111111109</v>
      </c>
      <c r="E52">
        <f t="shared" ref="E52:N52" si="32">E40</f>
        <v>239.33333333333334</v>
      </c>
      <c r="F52">
        <f t="shared" si="32"/>
        <v>110</v>
      </c>
      <c r="G52">
        <f t="shared" si="32"/>
        <v>204</v>
      </c>
      <c r="H52">
        <f t="shared" si="32"/>
        <v>551.44444444444446</v>
      </c>
      <c r="I52">
        <f t="shared" si="32"/>
        <v>335.88888888888891</v>
      </c>
      <c r="J52">
        <f t="shared" si="32"/>
        <v>136.66666666666666</v>
      </c>
      <c r="K52">
        <f t="shared" si="32"/>
        <v>138.33333333333334</v>
      </c>
      <c r="L52">
        <f t="shared" si="32"/>
        <v>33.555555555555557</v>
      </c>
      <c r="M52">
        <f t="shared" si="32"/>
        <v>644.44444444444446</v>
      </c>
      <c r="N52" s="10">
        <f t="shared" si="32"/>
        <v>2029.3333333333333</v>
      </c>
    </row>
  </sheetData>
  <mergeCells count="3">
    <mergeCell ref="A1:N1"/>
    <mergeCell ref="A2:N2"/>
    <mergeCell ref="A3:N3"/>
  </mergeCells>
  <pageMargins left="0.7" right="0.7" top="0.75" bottom="0.75" header="0.3" footer="0.3"/>
  <pageSetup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workbookViewId="0">
      <selection activeCell="A4" sqref="A4"/>
    </sheetView>
  </sheetViews>
  <sheetFormatPr defaultRowHeight="15" x14ac:dyDescent="0.25"/>
  <cols>
    <col min="1" max="1" width="28.140625" bestFit="1" customWidth="1"/>
    <col min="4" max="4" width="9.5703125" bestFit="1" customWidth="1"/>
    <col min="7" max="7" width="10.28515625" customWidth="1"/>
    <col min="8" max="8" width="10.140625" customWidth="1"/>
  </cols>
  <sheetData>
    <row r="1" spans="1:14" s="2" customFormat="1" ht="48.6" customHeight="1" x14ac:dyDescent="0.25">
      <c r="A1" s="50" t="s">
        <v>3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</row>
    <row r="2" spans="1:14" x14ac:dyDescent="0.25">
      <c r="A2" s="51" t="str">
        <f ca="1">UPPER(MID(CELL("filename",A1),FIND("]",CELL("filename",A1))+1,255)&amp;" 2024")</f>
        <v>FEBRUARY 2024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</row>
    <row r="3" spans="1:14" x14ac:dyDescent="0.25">
      <c r="A3" s="51"/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</row>
    <row r="5" spans="1:14" s="22" customFormat="1" ht="75" x14ac:dyDescent="0.25">
      <c r="A5" s="22" t="s">
        <v>0</v>
      </c>
      <c r="B5" s="22" t="s">
        <v>1</v>
      </c>
      <c r="D5" s="22" t="s">
        <v>2</v>
      </c>
      <c r="E5" s="22" t="s">
        <v>4</v>
      </c>
      <c r="F5" s="22" t="s">
        <v>5</v>
      </c>
      <c r="G5" s="22" t="s">
        <v>6</v>
      </c>
      <c r="H5" s="22" t="s">
        <v>7</v>
      </c>
      <c r="I5" s="22" t="s">
        <v>8</v>
      </c>
      <c r="J5" s="22" t="s">
        <v>9</v>
      </c>
      <c r="K5" s="24" t="s">
        <v>38</v>
      </c>
      <c r="L5" s="22" t="s">
        <v>11</v>
      </c>
      <c r="M5" s="22" t="s">
        <v>12</v>
      </c>
      <c r="N5" s="22" t="s">
        <v>13</v>
      </c>
    </row>
    <row r="6" spans="1:14" s="22" customFormat="1" ht="7.15" customHeight="1" x14ac:dyDescent="0.25"/>
    <row r="7" spans="1:14" s="22" customFormat="1" ht="7.15" customHeight="1" x14ac:dyDescent="0.25"/>
    <row r="8" spans="1:14" s="22" customFormat="1" ht="16.5" customHeight="1" x14ac:dyDescent="0.25">
      <c r="A8" s="25" t="s">
        <v>39</v>
      </c>
      <c r="B8" s="26">
        <v>99</v>
      </c>
      <c r="D8" s="28">
        <v>0</v>
      </c>
      <c r="E8" s="28">
        <v>0</v>
      </c>
      <c r="F8" s="28">
        <v>0</v>
      </c>
      <c r="G8" s="28">
        <v>0</v>
      </c>
      <c r="H8" s="28">
        <v>4</v>
      </c>
      <c r="I8" s="28">
        <v>0</v>
      </c>
      <c r="J8" s="28">
        <v>0</v>
      </c>
      <c r="K8" s="28">
        <v>0</v>
      </c>
      <c r="L8" s="28">
        <v>0</v>
      </c>
      <c r="M8" s="23">
        <f>SUM(I8:L8)</f>
        <v>0</v>
      </c>
      <c r="N8" s="2">
        <f>SUM(D8:L8)</f>
        <v>4</v>
      </c>
    </row>
    <row r="9" spans="1:14" x14ac:dyDescent="0.25">
      <c r="A9" s="4" t="s">
        <v>15</v>
      </c>
      <c r="B9" s="3"/>
      <c r="D9">
        <v>35</v>
      </c>
      <c r="E9">
        <v>4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 s="23">
        <f>SUM(I9:L9)</f>
        <v>0</v>
      </c>
      <c r="N9" s="2">
        <f>SUM(D9:L9)</f>
        <v>39</v>
      </c>
    </row>
    <row r="10" spans="1:14" x14ac:dyDescent="0.25">
      <c r="A10" s="5" t="s">
        <v>16</v>
      </c>
      <c r="B10" s="5"/>
      <c r="D10" s="9">
        <f>SUM(D8:D9)</f>
        <v>35</v>
      </c>
      <c r="E10" s="9">
        <f t="shared" ref="E10:L10" si="0">SUM(E8:E9)</f>
        <v>4</v>
      </c>
      <c r="F10" s="9">
        <f t="shared" si="0"/>
        <v>0</v>
      </c>
      <c r="G10" s="9">
        <f t="shared" si="0"/>
        <v>0</v>
      </c>
      <c r="H10" s="9">
        <f t="shared" si="0"/>
        <v>4</v>
      </c>
      <c r="I10" s="9">
        <f t="shared" si="0"/>
        <v>0</v>
      </c>
      <c r="J10" s="9">
        <f t="shared" si="0"/>
        <v>0</v>
      </c>
      <c r="K10" s="9">
        <f t="shared" si="0"/>
        <v>0</v>
      </c>
      <c r="L10" s="9">
        <f t="shared" si="0"/>
        <v>0</v>
      </c>
      <c r="M10" s="9">
        <f>SUM(M8:M9)</f>
        <v>0</v>
      </c>
      <c r="N10" s="9">
        <f>SUM(N8:N9)</f>
        <v>43</v>
      </c>
    </row>
    <row r="11" spans="1:14" x14ac:dyDescent="0.25">
      <c r="A11" s="5"/>
      <c r="B11" s="5"/>
    </row>
    <row r="12" spans="1:14" x14ac:dyDescent="0.25">
      <c r="A12" s="4" t="s">
        <v>41</v>
      </c>
      <c r="B12" s="14"/>
      <c r="M12" s="2"/>
      <c r="N12" s="2"/>
    </row>
    <row r="13" spans="1:14" x14ac:dyDescent="0.25">
      <c r="A13" s="5" t="s">
        <v>18</v>
      </c>
      <c r="B13" s="6"/>
      <c r="D13" s="9">
        <f t="shared" ref="D13:N13" si="1">SUM(D12:D12)</f>
        <v>0</v>
      </c>
      <c r="E13" s="9">
        <f t="shared" si="1"/>
        <v>0</v>
      </c>
      <c r="F13" s="9">
        <f t="shared" si="1"/>
        <v>0</v>
      </c>
      <c r="G13" s="9">
        <f t="shared" si="1"/>
        <v>0</v>
      </c>
      <c r="H13" s="9">
        <f t="shared" si="1"/>
        <v>0</v>
      </c>
      <c r="I13" s="9">
        <f t="shared" si="1"/>
        <v>0</v>
      </c>
      <c r="J13" s="9">
        <f t="shared" si="1"/>
        <v>0</v>
      </c>
      <c r="K13" s="9">
        <f t="shared" si="1"/>
        <v>0</v>
      </c>
      <c r="L13" s="9">
        <f t="shared" si="1"/>
        <v>0</v>
      </c>
      <c r="M13" s="9">
        <f t="shared" si="1"/>
        <v>0</v>
      </c>
      <c r="N13" s="9">
        <f t="shared" si="1"/>
        <v>0</v>
      </c>
    </row>
    <row r="14" spans="1:14" x14ac:dyDescent="0.25">
      <c r="A14" s="3"/>
      <c r="B14" s="15"/>
    </row>
    <row r="15" spans="1:14" x14ac:dyDescent="0.25">
      <c r="A15" s="3" t="s">
        <v>35</v>
      </c>
      <c r="B15" s="15">
        <v>1</v>
      </c>
      <c r="D15">
        <v>47</v>
      </c>
      <c r="E15">
        <v>44</v>
      </c>
      <c r="F15">
        <v>24</v>
      </c>
      <c r="G15">
        <v>38</v>
      </c>
      <c r="H15">
        <v>38</v>
      </c>
      <c r="I15">
        <v>0</v>
      </c>
      <c r="J15">
        <v>0</v>
      </c>
      <c r="K15">
        <v>0</v>
      </c>
      <c r="L15">
        <v>0</v>
      </c>
      <c r="M15" s="2">
        <f t="shared" ref="M15:M16" si="2">SUM(I15:L15)</f>
        <v>0</v>
      </c>
      <c r="N15" s="2">
        <f t="shared" ref="N15:N16" si="3">SUM(D15:L15)</f>
        <v>191</v>
      </c>
    </row>
    <row r="16" spans="1:14" x14ac:dyDescent="0.25">
      <c r="A16" s="4" t="s">
        <v>19</v>
      </c>
      <c r="B16" s="14">
        <v>7</v>
      </c>
      <c r="D16">
        <v>0</v>
      </c>
      <c r="E16">
        <v>0</v>
      </c>
      <c r="F16">
        <v>0</v>
      </c>
      <c r="G16">
        <v>0</v>
      </c>
      <c r="H16">
        <v>0</v>
      </c>
      <c r="I16">
        <v>158</v>
      </c>
      <c r="J16">
        <v>79</v>
      </c>
      <c r="K16">
        <v>54</v>
      </c>
      <c r="L16">
        <v>4</v>
      </c>
      <c r="M16" s="2">
        <f t="shared" si="2"/>
        <v>295</v>
      </c>
      <c r="N16" s="2">
        <f t="shared" si="3"/>
        <v>295</v>
      </c>
    </row>
    <row r="17" spans="1:14" x14ac:dyDescent="0.25">
      <c r="A17" s="5" t="s">
        <v>20</v>
      </c>
      <c r="B17" s="6"/>
      <c r="D17" s="9">
        <f>SUM(D15:D16)</f>
        <v>47</v>
      </c>
      <c r="E17" s="9">
        <f t="shared" ref="E17:N17" si="4">SUM(E15:E16)</f>
        <v>44</v>
      </c>
      <c r="F17" s="9">
        <f t="shared" si="4"/>
        <v>24</v>
      </c>
      <c r="G17" s="9">
        <f t="shared" si="4"/>
        <v>38</v>
      </c>
      <c r="H17" s="9">
        <f t="shared" si="4"/>
        <v>38</v>
      </c>
      <c r="I17" s="9">
        <f t="shared" si="4"/>
        <v>158</v>
      </c>
      <c r="J17" s="9">
        <f t="shared" si="4"/>
        <v>79</v>
      </c>
      <c r="K17" s="9">
        <f t="shared" si="4"/>
        <v>54</v>
      </c>
      <c r="L17" s="9">
        <f t="shared" si="4"/>
        <v>4</v>
      </c>
      <c r="M17" s="9">
        <f t="shared" si="4"/>
        <v>295</v>
      </c>
      <c r="N17" s="9">
        <f t="shared" si="4"/>
        <v>486</v>
      </c>
    </row>
    <row r="18" spans="1:14" x14ac:dyDescent="0.25">
      <c r="A18" s="5"/>
      <c r="B18" s="6"/>
    </row>
    <row r="19" spans="1:14" x14ac:dyDescent="0.25">
      <c r="A19" s="7" t="s">
        <v>40</v>
      </c>
      <c r="B19" s="14">
        <v>10</v>
      </c>
      <c r="D19">
        <v>83</v>
      </c>
      <c r="E19">
        <v>38</v>
      </c>
      <c r="F19">
        <v>16</v>
      </c>
      <c r="G19">
        <v>33</v>
      </c>
      <c r="H19">
        <v>103</v>
      </c>
      <c r="I19">
        <v>0</v>
      </c>
      <c r="J19">
        <v>0</v>
      </c>
      <c r="K19">
        <v>0</v>
      </c>
      <c r="L19">
        <v>0</v>
      </c>
      <c r="M19" s="2">
        <f t="shared" ref="M19:M27" si="5">SUM(I19:L19)</f>
        <v>0</v>
      </c>
      <c r="N19" s="2">
        <f t="shared" ref="N19:N27" si="6">SUM(D19:L19)</f>
        <v>273</v>
      </c>
    </row>
    <row r="20" spans="1:14" x14ac:dyDescent="0.25">
      <c r="A20" s="7" t="s">
        <v>36</v>
      </c>
      <c r="B20" s="14">
        <v>11</v>
      </c>
      <c r="D20">
        <v>41</v>
      </c>
      <c r="E20">
        <v>31</v>
      </c>
      <c r="F20">
        <v>24</v>
      </c>
      <c r="G20">
        <v>19</v>
      </c>
      <c r="H20">
        <v>144</v>
      </c>
      <c r="I20">
        <v>0</v>
      </c>
      <c r="J20">
        <v>0</v>
      </c>
      <c r="K20">
        <v>0</v>
      </c>
      <c r="L20">
        <v>0</v>
      </c>
      <c r="M20" s="2">
        <f t="shared" si="5"/>
        <v>0</v>
      </c>
      <c r="N20" s="2">
        <f t="shared" si="6"/>
        <v>259</v>
      </c>
    </row>
    <row r="21" spans="1:14" x14ac:dyDescent="0.25">
      <c r="A21" s="7" t="s">
        <v>42</v>
      </c>
      <c r="B21" s="14">
        <v>2</v>
      </c>
      <c r="D21">
        <v>61</v>
      </c>
      <c r="E21">
        <v>36</v>
      </c>
      <c r="F21">
        <v>28</v>
      </c>
      <c r="G21">
        <v>43</v>
      </c>
      <c r="H21">
        <v>87</v>
      </c>
      <c r="I21">
        <v>0</v>
      </c>
      <c r="J21">
        <v>0</v>
      </c>
      <c r="K21">
        <v>0</v>
      </c>
      <c r="L21">
        <v>0</v>
      </c>
      <c r="M21" s="2">
        <f>SUM(I21:L21)</f>
        <v>0</v>
      </c>
      <c r="N21" s="2">
        <f>SUM(D21:L21)</f>
        <v>255</v>
      </c>
    </row>
    <row r="22" spans="1:14" x14ac:dyDescent="0.25">
      <c r="A22" s="4" t="s">
        <v>32</v>
      </c>
      <c r="B22" s="14">
        <v>3</v>
      </c>
      <c r="D22">
        <v>0</v>
      </c>
      <c r="E22">
        <v>0</v>
      </c>
      <c r="F22">
        <v>0</v>
      </c>
      <c r="G22">
        <v>0</v>
      </c>
      <c r="H22">
        <v>0</v>
      </c>
      <c r="I22">
        <v>178</v>
      </c>
      <c r="J22">
        <v>73</v>
      </c>
      <c r="K22">
        <v>60</v>
      </c>
      <c r="L22">
        <v>15</v>
      </c>
      <c r="M22" s="2">
        <f t="shared" si="5"/>
        <v>326</v>
      </c>
      <c r="N22" s="2">
        <f t="shared" si="6"/>
        <v>326</v>
      </c>
    </row>
    <row r="23" spans="1:14" x14ac:dyDescent="0.25">
      <c r="A23" s="17" t="s">
        <v>34</v>
      </c>
      <c r="B23" s="27">
        <v>4</v>
      </c>
      <c r="D23">
        <v>42</v>
      </c>
      <c r="E23">
        <v>47</v>
      </c>
      <c r="F23">
        <v>38</v>
      </c>
      <c r="G23">
        <v>61</v>
      </c>
      <c r="H23">
        <v>93</v>
      </c>
      <c r="I23">
        <v>0</v>
      </c>
      <c r="J23">
        <v>0</v>
      </c>
      <c r="K23">
        <v>0</v>
      </c>
      <c r="L23">
        <v>0</v>
      </c>
      <c r="M23" s="2">
        <f>SUM(I23:L23)</f>
        <v>0</v>
      </c>
      <c r="N23" s="2">
        <f>SUM(D23:L23)</f>
        <v>281</v>
      </c>
    </row>
    <row r="24" spans="1:14" x14ac:dyDescent="0.25">
      <c r="A24" s="4" t="s">
        <v>37</v>
      </c>
      <c r="B24" s="14">
        <v>5</v>
      </c>
      <c r="D24">
        <v>0</v>
      </c>
      <c r="E24">
        <v>0</v>
      </c>
      <c r="F24">
        <v>0</v>
      </c>
      <c r="G24">
        <v>0</v>
      </c>
      <c r="H24">
        <v>0</v>
      </c>
      <c r="I24">
        <v>197</v>
      </c>
      <c r="J24">
        <v>83</v>
      </c>
      <c r="K24">
        <v>64</v>
      </c>
      <c r="L24">
        <v>17</v>
      </c>
      <c r="M24" s="2">
        <f t="shared" si="5"/>
        <v>361</v>
      </c>
      <c r="N24" s="2">
        <f t="shared" si="6"/>
        <v>361</v>
      </c>
    </row>
    <row r="25" spans="1:14" x14ac:dyDescent="0.25">
      <c r="A25" s="4" t="s">
        <v>30</v>
      </c>
      <c r="B25" s="14">
        <v>6</v>
      </c>
      <c r="D25">
        <v>59</v>
      </c>
      <c r="E25">
        <v>56</v>
      </c>
      <c r="F25">
        <v>29</v>
      </c>
      <c r="G25">
        <v>62</v>
      </c>
      <c r="H25">
        <v>99</v>
      </c>
      <c r="I25">
        <v>0</v>
      </c>
      <c r="J25">
        <v>0</v>
      </c>
      <c r="K25">
        <v>0</v>
      </c>
      <c r="L25">
        <v>0</v>
      </c>
      <c r="M25" s="2">
        <f>SUM(I25:L25)</f>
        <v>0</v>
      </c>
      <c r="N25" s="2">
        <f t="shared" si="6"/>
        <v>305</v>
      </c>
    </row>
    <row r="26" spans="1:14" x14ac:dyDescent="0.25">
      <c r="A26" s="17" t="s">
        <v>17</v>
      </c>
      <c r="B26" s="14">
        <v>8</v>
      </c>
      <c r="D26">
        <v>54</v>
      </c>
      <c r="E26">
        <v>44</v>
      </c>
      <c r="F26">
        <v>15</v>
      </c>
      <c r="G26">
        <v>33</v>
      </c>
      <c r="H26">
        <v>127</v>
      </c>
      <c r="I26">
        <v>0</v>
      </c>
      <c r="J26">
        <v>0</v>
      </c>
      <c r="K26">
        <v>0</v>
      </c>
      <c r="L26">
        <v>0</v>
      </c>
      <c r="M26" s="2">
        <f t="shared" si="5"/>
        <v>0</v>
      </c>
      <c r="N26" s="2">
        <f t="shared" si="6"/>
        <v>273</v>
      </c>
    </row>
    <row r="27" spans="1:14" x14ac:dyDescent="0.25">
      <c r="A27" s="17" t="s">
        <v>33</v>
      </c>
      <c r="B27" s="14">
        <v>9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 s="2">
        <f t="shared" si="5"/>
        <v>0</v>
      </c>
      <c r="N27" s="2">
        <f t="shared" si="6"/>
        <v>0</v>
      </c>
    </row>
    <row r="28" spans="1:14" x14ac:dyDescent="0.25">
      <c r="A28" s="5" t="s">
        <v>21</v>
      </c>
      <c r="B28" s="5"/>
      <c r="D28" s="9">
        <f t="shared" ref="D28:N28" si="7">SUM(D19:D27)</f>
        <v>340</v>
      </c>
      <c r="E28" s="9">
        <f t="shared" si="7"/>
        <v>252</v>
      </c>
      <c r="F28" s="9">
        <f t="shared" si="7"/>
        <v>150</v>
      </c>
      <c r="G28" s="9">
        <f t="shared" si="7"/>
        <v>251</v>
      </c>
      <c r="H28" s="9">
        <f t="shared" si="7"/>
        <v>653</v>
      </c>
      <c r="I28" s="9">
        <f t="shared" si="7"/>
        <v>375</v>
      </c>
      <c r="J28" s="9">
        <f t="shared" si="7"/>
        <v>156</v>
      </c>
      <c r="K28" s="9">
        <f t="shared" si="7"/>
        <v>124</v>
      </c>
      <c r="L28" s="9">
        <f t="shared" si="7"/>
        <v>32</v>
      </c>
      <c r="M28" s="9">
        <f t="shared" si="7"/>
        <v>687</v>
      </c>
      <c r="N28" s="9">
        <f t="shared" si="7"/>
        <v>2333</v>
      </c>
    </row>
    <row r="29" spans="1:14" x14ac:dyDescent="0.25">
      <c r="A29" s="3"/>
      <c r="B29" s="3"/>
    </row>
    <row r="30" spans="1:14" x14ac:dyDescent="0.25">
      <c r="A30" s="19" t="s">
        <v>22</v>
      </c>
      <c r="D30" s="9">
        <f>SUM(D13+D17+D28)</f>
        <v>387</v>
      </c>
      <c r="E30" s="9">
        <f>SUM(E13+E17+E28)</f>
        <v>296</v>
      </c>
      <c r="F30" s="9">
        <f>SUM(F13+F17+F28)</f>
        <v>174</v>
      </c>
      <c r="G30" s="9">
        <f>SUM(G13+G17+G28)</f>
        <v>289</v>
      </c>
      <c r="H30" s="9">
        <f>SUM(H10+H13+H17+H28)</f>
        <v>695</v>
      </c>
      <c r="I30" s="9">
        <f t="shared" ref="I30:M30" si="8">SUM(I10+I13+I17+I28)</f>
        <v>533</v>
      </c>
      <c r="J30" s="9">
        <f t="shared" si="8"/>
        <v>235</v>
      </c>
      <c r="K30" s="9">
        <f t="shared" si="8"/>
        <v>178</v>
      </c>
      <c r="L30" s="9">
        <f t="shared" si="8"/>
        <v>36</v>
      </c>
      <c r="M30" s="9">
        <f t="shared" si="8"/>
        <v>982</v>
      </c>
      <c r="N30" s="9">
        <f>SUM(D30:L30)</f>
        <v>2823</v>
      </c>
    </row>
    <row r="31" spans="1:14" x14ac:dyDescent="0.25">
      <c r="A31" s="3"/>
      <c r="B31" s="3"/>
    </row>
    <row r="32" spans="1:14" x14ac:dyDescent="0.25">
      <c r="A32" s="5" t="s">
        <v>23</v>
      </c>
      <c r="B32" s="5"/>
      <c r="D32" s="2">
        <f t="shared" ref="D32:N32" si="9">IF(D13&gt;0,AVERAGE(D12:D12),0)</f>
        <v>0</v>
      </c>
      <c r="E32" s="2">
        <f t="shared" si="9"/>
        <v>0</v>
      </c>
      <c r="F32" s="2">
        <f t="shared" si="9"/>
        <v>0</v>
      </c>
      <c r="G32" s="2">
        <f t="shared" si="9"/>
        <v>0</v>
      </c>
      <c r="H32" s="2">
        <f t="shared" si="9"/>
        <v>0</v>
      </c>
      <c r="I32" s="2">
        <f t="shared" si="9"/>
        <v>0</v>
      </c>
      <c r="J32" s="2">
        <f t="shared" si="9"/>
        <v>0</v>
      </c>
      <c r="K32" s="2">
        <f t="shared" si="9"/>
        <v>0</v>
      </c>
      <c r="L32" s="2">
        <f t="shared" si="9"/>
        <v>0</v>
      </c>
      <c r="M32" s="2">
        <f t="shared" si="9"/>
        <v>0</v>
      </c>
      <c r="N32" s="11">
        <f t="shared" si="9"/>
        <v>0</v>
      </c>
    </row>
    <row r="33" spans="1:14" x14ac:dyDescent="0.25">
      <c r="A33" s="8" t="s">
        <v>24</v>
      </c>
      <c r="B33" s="8"/>
      <c r="D33" s="13">
        <f t="shared" ref="D33:N33" si="10">IF(OR(D13&gt;0,D30&gt;0),D13/D30,0)</f>
        <v>0</v>
      </c>
      <c r="E33" s="13">
        <f t="shared" si="10"/>
        <v>0</v>
      </c>
      <c r="F33" s="13">
        <f t="shared" si="10"/>
        <v>0</v>
      </c>
      <c r="G33" s="13">
        <f t="shared" si="10"/>
        <v>0</v>
      </c>
      <c r="H33" s="13">
        <f t="shared" si="10"/>
        <v>0</v>
      </c>
      <c r="I33" s="13">
        <f t="shared" si="10"/>
        <v>0</v>
      </c>
      <c r="J33" s="13">
        <f t="shared" si="10"/>
        <v>0</v>
      </c>
      <c r="K33" s="13">
        <f t="shared" si="10"/>
        <v>0</v>
      </c>
      <c r="L33" s="13">
        <f t="shared" si="10"/>
        <v>0</v>
      </c>
      <c r="M33" s="13">
        <f t="shared" si="10"/>
        <v>0</v>
      </c>
      <c r="N33" s="13">
        <f t="shared" si="10"/>
        <v>0</v>
      </c>
    </row>
    <row r="34" spans="1:14" x14ac:dyDescent="0.25">
      <c r="A34" s="5" t="s">
        <v>25</v>
      </c>
      <c r="B34" s="5"/>
      <c r="D34" s="2">
        <f>RANK(D32,D$50:D$52)</f>
        <v>3</v>
      </c>
      <c r="E34" s="2">
        <f t="shared" ref="E34:N34" si="11">RANK(E32,E$50:E$52)</f>
        <v>3</v>
      </c>
      <c r="F34" s="2">
        <f t="shared" si="11"/>
        <v>3</v>
      </c>
      <c r="G34" s="2">
        <f t="shared" si="11"/>
        <v>3</v>
      </c>
      <c r="H34" s="2">
        <f t="shared" si="11"/>
        <v>3</v>
      </c>
      <c r="I34" s="2">
        <f t="shared" si="11"/>
        <v>3</v>
      </c>
      <c r="J34" s="2">
        <f t="shared" si="11"/>
        <v>3</v>
      </c>
      <c r="K34" s="2">
        <f t="shared" si="11"/>
        <v>3</v>
      </c>
      <c r="L34" s="2">
        <f t="shared" si="11"/>
        <v>3</v>
      </c>
      <c r="M34" s="2">
        <f t="shared" si="11"/>
        <v>3</v>
      </c>
      <c r="N34" s="2">
        <f t="shared" si="11"/>
        <v>3</v>
      </c>
    </row>
    <row r="35" spans="1:14" x14ac:dyDescent="0.25">
      <c r="A35" s="3"/>
      <c r="B35" s="3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</row>
    <row r="36" spans="1:14" x14ac:dyDescent="0.25">
      <c r="A36" s="5" t="s">
        <v>26</v>
      </c>
      <c r="B36" s="5"/>
      <c r="D36" s="2">
        <f t="shared" ref="D36:N36" si="12">IF(D17&gt;0,AVERAGE(D15:D16),0)</f>
        <v>23.5</v>
      </c>
      <c r="E36" s="2">
        <f t="shared" si="12"/>
        <v>22</v>
      </c>
      <c r="F36" s="2">
        <f t="shared" si="12"/>
        <v>12</v>
      </c>
      <c r="G36" s="2">
        <f t="shared" si="12"/>
        <v>19</v>
      </c>
      <c r="H36" s="2">
        <f t="shared" si="12"/>
        <v>19</v>
      </c>
      <c r="I36" s="2">
        <f t="shared" si="12"/>
        <v>79</v>
      </c>
      <c r="J36" s="2">
        <f t="shared" si="12"/>
        <v>39.5</v>
      </c>
      <c r="K36" s="2">
        <f t="shared" si="12"/>
        <v>27</v>
      </c>
      <c r="L36" s="2">
        <f t="shared" si="12"/>
        <v>2</v>
      </c>
      <c r="M36" s="2">
        <f t="shared" si="12"/>
        <v>147.5</v>
      </c>
      <c r="N36" s="2">
        <f t="shared" si="12"/>
        <v>243</v>
      </c>
    </row>
    <row r="37" spans="1:14" x14ac:dyDescent="0.25">
      <c r="A37" s="8" t="s">
        <v>24</v>
      </c>
      <c r="B37" s="8"/>
      <c r="D37" s="13">
        <f t="shared" ref="D37:N37" si="13">IF(D30&gt;0,D17/D30,0)</f>
        <v>0.12144702842377261</v>
      </c>
      <c r="E37" s="13">
        <f t="shared" si="13"/>
        <v>0.14864864864864866</v>
      </c>
      <c r="F37" s="13">
        <f t="shared" si="13"/>
        <v>0.13793103448275862</v>
      </c>
      <c r="G37" s="13">
        <f t="shared" si="13"/>
        <v>0.13148788927335639</v>
      </c>
      <c r="H37" s="13">
        <f t="shared" si="13"/>
        <v>5.4676258992805753E-2</v>
      </c>
      <c r="I37" s="13">
        <f t="shared" si="13"/>
        <v>0.29643527204502812</v>
      </c>
      <c r="J37" s="13">
        <f t="shared" si="13"/>
        <v>0.33617021276595743</v>
      </c>
      <c r="K37" s="13">
        <f t="shared" si="13"/>
        <v>0.30337078651685395</v>
      </c>
      <c r="L37" s="13">
        <f t="shared" si="13"/>
        <v>0.1111111111111111</v>
      </c>
      <c r="M37" s="13">
        <f t="shared" si="13"/>
        <v>0.30040733197556008</v>
      </c>
      <c r="N37" s="13">
        <f t="shared" si="13"/>
        <v>0.17215727948990436</v>
      </c>
    </row>
    <row r="38" spans="1:14" x14ac:dyDescent="0.25">
      <c r="A38" s="5" t="s">
        <v>25</v>
      </c>
      <c r="B38" s="5"/>
      <c r="D38" s="2">
        <f>RANK(D36,D$50:D$52)</f>
        <v>2</v>
      </c>
      <c r="E38" s="2">
        <f t="shared" ref="E38:N38" si="14">RANK(E36,E$50:E$52)</f>
        <v>2</v>
      </c>
      <c r="F38" s="2">
        <f t="shared" si="14"/>
        <v>2</v>
      </c>
      <c r="G38" s="2">
        <f t="shared" si="14"/>
        <v>2</v>
      </c>
      <c r="H38" s="2">
        <f t="shared" si="14"/>
        <v>2</v>
      </c>
      <c r="I38" s="2">
        <f t="shared" si="14"/>
        <v>1</v>
      </c>
      <c r="J38" s="2">
        <f t="shared" si="14"/>
        <v>1</v>
      </c>
      <c r="K38" s="2">
        <f t="shared" si="14"/>
        <v>1</v>
      </c>
      <c r="L38" s="2">
        <f t="shared" si="14"/>
        <v>2</v>
      </c>
      <c r="M38" s="2">
        <f t="shared" si="14"/>
        <v>1</v>
      </c>
      <c r="N38" s="2">
        <f t="shared" si="14"/>
        <v>2</v>
      </c>
    </row>
    <row r="39" spans="1:14" x14ac:dyDescent="0.25">
      <c r="A39" s="3"/>
      <c r="B39" s="3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</row>
    <row r="40" spans="1:14" x14ac:dyDescent="0.25">
      <c r="A40" s="5" t="s">
        <v>27</v>
      </c>
      <c r="B40" s="5"/>
      <c r="D40" s="2">
        <f t="shared" ref="D40:N40" si="15">IF(D28&gt;0,AVERAGE(D19:D27),0)</f>
        <v>37.777777777777779</v>
      </c>
      <c r="E40" s="2">
        <f t="shared" si="15"/>
        <v>28</v>
      </c>
      <c r="F40" s="2">
        <f t="shared" si="15"/>
        <v>16.666666666666668</v>
      </c>
      <c r="G40" s="2">
        <f t="shared" si="15"/>
        <v>27.888888888888889</v>
      </c>
      <c r="H40" s="2">
        <f t="shared" si="15"/>
        <v>72.555555555555557</v>
      </c>
      <c r="I40" s="2">
        <f t="shared" si="15"/>
        <v>41.666666666666664</v>
      </c>
      <c r="J40" s="2">
        <f t="shared" si="15"/>
        <v>17.333333333333332</v>
      </c>
      <c r="K40" s="2">
        <f t="shared" si="15"/>
        <v>13.777777777777779</v>
      </c>
      <c r="L40" s="2">
        <f t="shared" si="15"/>
        <v>3.5555555555555554</v>
      </c>
      <c r="M40" s="2">
        <f t="shared" si="15"/>
        <v>76.333333333333329</v>
      </c>
      <c r="N40" s="2">
        <f t="shared" si="15"/>
        <v>259.22222222222223</v>
      </c>
    </row>
    <row r="41" spans="1:14" x14ac:dyDescent="0.25">
      <c r="A41" s="8" t="s">
        <v>24</v>
      </c>
      <c r="B41" s="8"/>
      <c r="D41" s="13">
        <f>IF(D30&gt;0,D28/D30,0)</f>
        <v>0.87855297157622736</v>
      </c>
      <c r="E41" s="13">
        <f t="shared" ref="E41:N41" si="16">IF(E30&gt;0,E28/E30,0)</f>
        <v>0.85135135135135132</v>
      </c>
      <c r="F41" s="13">
        <f t="shared" si="16"/>
        <v>0.86206896551724133</v>
      </c>
      <c r="G41" s="13">
        <f t="shared" si="16"/>
        <v>0.86851211072664358</v>
      </c>
      <c r="H41" s="13">
        <f t="shared" si="16"/>
        <v>0.93956834532374101</v>
      </c>
      <c r="I41" s="13">
        <f t="shared" si="16"/>
        <v>0.70356472795497182</v>
      </c>
      <c r="J41" s="13">
        <f t="shared" si="16"/>
        <v>0.66382978723404251</v>
      </c>
      <c r="K41" s="13">
        <f t="shared" si="16"/>
        <v>0.6966292134831461</v>
      </c>
      <c r="L41" s="13">
        <f t="shared" si="16"/>
        <v>0.88888888888888884</v>
      </c>
      <c r="M41" s="13">
        <f t="shared" si="16"/>
        <v>0.69959266802443987</v>
      </c>
      <c r="N41" s="13">
        <f t="shared" si="16"/>
        <v>0.82642578816861489</v>
      </c>
    </row>
    <row r="42" spans="1:14" x14ac:dyDescent="0.25">
      <c r="A42" s="5" t="s">
        <v>25</v>
      </c>
      <c r="B42" s="5"/>
      <c r="D42" s="2">
        <f>RANK(D40,D$50:D$52)</f>
        <v>1</v>
      </c>
      <c r="E42" s="2">
        <f t="shared" ref="E42:N42" si="17">RANK(E40,E$50:E$52)</f>
        <v>1</v>
      </c>
      <c r="F42" s="2">
        <f t="shared" si="17"/>
        <v>1</v>
      </c>
      <c r="G42" s="2">
        <f t="shared" si="17"/>
        <v>1</v>
      </c>
      <c r="H42" s="2">
        <f t="shared" si="17"/>
        <v>1</v>
      </c>
      <c r="I42" s="2">
        <f t="shared" si="17"/>
        <v>2</v>
      </c>
      <c r="J42" s="2">
        <f t="shared" si="17"/>
        <v>2</v>
      </c>
      <c r="K42" s="2">
        <f t="shared" si="17"/>
        <v>2</v>
      </c>
      <c r="L42" s="2">
        <f t="shared" si="17"/>
        <v>1</v>
      </c>
      <c r="M42" s="2">
        <f t="shared" si="17"/>
        <v>2</v>
      </c>
      <c r="N42" s="2">
        <f t="shared" si="17"/>
        <v>1</v>
      </c>
    </row>
    <row r="43" spans="1:14" x14ac:dyDescent="0.25">
      <c r="A43" s="3"/>
      <c r="B43" s="3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</row>
    <row r="44" spans="1:14" x14ac:dyDescent="0.25">
      <c r="A44" s="5" t="s">
        <v>28</v>
      </c>
      <c r="B44" s="5"/>
      <c r="D44" s="11">
        <f t="shared" ref="D44:N44" si="18">D30/COUNTA($B$8:$B$27)</f>
        <v>32.25</v>
      </c>
      <c r="E44" s="11">
        <f t="shared" si="18"/>
        <v>24.666666666666668</v>
      </c>
      <c r="F44" s="11">
        <f t="shared" si="18"/>
        <v>14.5</v>
      </c>
      <c r="G44" s="11">
        <f t="shared" si="18"/>
        <v>24.083333333333332</v>
      </c>
      <c r="H44" s="11">
        <f t="shared" si="18"/>
        <v>57.916666666666664</v>
      </c>
      <c r="I44" s="11">
        <f t="shared" si="18"/>
        <v>44.416666666666664</v>
      </c>
      <c r="J44" s="11">
        <f t="shared" si="18"/>
        <v>19.583333333333332</v>
      </c>
      <c r="K44" s="11">
        <f t="shared" si="18"/>
        <v>14.833333333333334</v>
      </c>
      <c r="L44" s="11">
        <f t="shared" si="18"/>
        <v>3</v>
      </c>
      <c r="M44" s="11">
        <f t="shared" si="18"/>
        <v>81.833333333333329</v>
      </c>
      <c r="N44" s="11">
        <f t="shared" si="18"/>
        <v>235.25</v>
      </c>
    </row>
    <row r="49" spans="1:14" x14ac:dyDescent="0.25">
      <c r="A49" s="2" t="s">
        <v>29</v>
      </c>
    </row>
    <row r="50" spans="1:14" x14ac:dyDescent="0.25">
      <c r="D50">
        <f>D32</f>
        <v>0</v>
      </c>
      <c r="E50">
        <f t="shared" ref="E50:N50" si="19">E32</f>
        <v>0</v>
      </c>
      <c r="F50">
        <f t="shared" si="19"/>
        <v>0</v>
      </c>
      <c r="G50">
        <f t="shared" si="19"/>
        <v>0</v>
      </c>
      <c r="H50">
        <f t="shared" si="19"/>
        <v>0</v>
      </c>
      <c r="I50">
        <f t="shared" si="19"/>
        <v>0</v>
      </c>
      <c r="J50">
        <f t="shared" si="19"/>
        <v>0</v>
      </c>
      <c r="K50">
        <f t="shared" si="19"/>
        <v>0</v>
      </c>
      <c r="L50">
        <f t="shared" si="19"/>
        <v>0</v>
      </c>
      <c r="M50">
        <f t="shared" si="19"/>
        <v>0</v>
      </c>
      <c r="N50" s="10">
        <f t="shared" si="19"/>
        <v>0</v>
      </c>
    </row>
    <row r="51" spans="1:14" x14ac:dyDescent="0.25">
      <c r="D51">
        <f>D36</f>
        <v>23.5</v>
      </c>
      <c r="E51">
        <f t="shared" ref="E51:N51" si="20">E36</f>
        <v>22</v>
      </c>
      <c r="F51">
        <f t="shared" si="20"/>
        <v>12</v>
      </c>
      <c r="G51">
        <f t="shared" si="20"/>
        <v>19</v>
      </c>
      <c r="H51">
        <f t="shared" si="20"/>
        <v>19</v>
      </c>
      <c r="I51">
        <f t="shared" si="20"/>
        <v>79</v>
      </c>
      <c r="J51">
        <f t="shared" si="20"/>
        <v>39.5</v>
      </c>
      <c r="K51">
        <f t="shared" si="20"/>
        <v>27</v>
      </c>
      <c r="L51">
        <f t="shared" si="20"/>
        <v>2</v>
      </c>
      <c r="M51">
        <f t="shared" si="20"/>
        <v>147.5</v>
      </c>
      <c r="N51" s="10">
        <f t="shared" si="20"/>
        <v>243</v>
      </c>
    </row>
    <row r="52" spans="1:14" x14ac:dyDescent="0.25">
      <c r="D52">
        <f>D40</f>
        <v>37.777777777777779</v>
      </c>
      <c r="E52">
        <f t="shared" ref="E52:N52" si="21">E40</f>
        <v>28</v>
      </c>
      <c r="F52">
        <f t="shared" si="21"/>
        <v>16.666666666666668</v>
      </c>
      <c r="G52">
        <f t="shared" si="21"/>
        <v>27.888888888888889</v>
      </c>
      <c r="H52">
        <f t="shared" si="21"/>
        <v>72.555555555555557</v>
      </c>
      <c r="I52">
        <f t="shared" si="21"/>
        <v>41.666666666666664</v>
      </c>
      <c r="J52">
        <f t="shared" si="21"/>
        <v>17.333333333333332</v>
      </c>
      <c r="K52">
        <f t="shared" si="21"/>
        <v>13.777777777777779</v>
      </c>
      <c r="L52">
        <f t="shared" si="21"/>
        <v>3.5555555555555554</v>
      </c>
      <c r="M52">
        <f t="shared" si="21"/>
        <v>76.333333333333329</v>
      </c>
      <c r="N52" s="10">
        <f t="shared" si="21"/>
        <v>259.22222222222223</v>
      </c>
    </row>
  </sheetData>
  <mergeCells count="3">
    <mergeCell ref="A1:N1"/>
    <mergeCell ref="A2:N2"/>
    <mergeCell ref="A3:N3"/>
  </mergeCells>
  <pageMargins left="0.7" right="0.7" top="0.75" bottom="0.75" header="0.3" footer="0.3"/>
  <pageSetup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workbookViewId="0">
      <selection activeCell="A4" sqref="A4"/>
    </sheetView>
  </sheetViews>
  <sheetFormatPr defaultRowHeight="15" x14ac:dyDescent="0.25"/>
  <cols>
    <col min="1" max="1" width="28.140625" bestFit="1" customWidth="1"/>
    <col min="4" max="4" width="9.5703125" bestFit="1" customWidth="1"/>
    <col min="7" max="7" width="10.28515625" customWidth="1"/>
    <col min="8" max="8" width="10.140625" customWidth="1"/>
  </cols>
  <sheetData>
    <row r="1" spans="1:14" s="2" customFormat="1" ht="48.6" customHeight="1" x14ac:dyDescent="0.25">
      <c r="A1" s="50" t="s">
        <v>3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</row>
    <row r="2" spans="1:14" x14ac:dyDescent="0.25">
      <c r="A2" s="51" t="str">
        <f ca="1">UPPER(MID(CELL("filename",A1),FIND("]",CELL("filename",A1))+1,255)&amp;" 2024")</f>
        <v>MARCH 2024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</row>
    <row r="3" spans="1:14" x14ac:dyDescent="0.25">
      <c r="A3" s="51"/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</row>
    <row r="5" spans="1:14" s="22" customFormat="1" ht="75" x14ac:dyDescent="0.25">
      <c r="A5" s="22" t="s">
        <v>0</v>
      </c>
      <c r="B5" s="22" t="s">
        <v>1</v>
      </c>
      <c r="D5" s="22" t="s">
        <v>2</v>
      </c>
      <c r="E5" s="22" t="s">
        <v>4</v>
      </c>
      <c r="F5" s="22" t="s">
        <v>5</v>
      </c>
      <c r="G5" s="22" t="s">
        <v>6</v>
      </c>
      <c r="H5" s="22" t="s">
        <v>7</v>
      </c>
      <c r="I5" s="22" t="s">
        <v>8</v>
      </c>
      <c r="J5" s="22" t="s">
        <v>9</v>
      </c>
      <c r="K5" s="24" t="s">
        <v>38</v>
      </c>
      <c r="L5" s="22" t="s">
        <v>11</v>
      </c>
      <c r="M5" s="22" t="s">
        <v>12</v>
      </c>
      <c r="N5" s="22" t="s">
        <v>13</v>
      </c>
    </row>
    <row r="6" spans="1:14" s="22" customFormat="1" ht="7.15" customHeight="1" x14ac:dyDescent="0.25"/>
    <row r="7" spans="1:14" s="22" customFormat="1" ht="7.15" customHeight="1" x14ac:dyDescent="0.25"/>
    <row r="8" spans="1:14" s="22" customFormat="1" ht="16.5" customHeight="1" x14ac:dyDescent="0.25">
      <c r="A8" s="25" t="s">
        <v>39</v>
      </c>
      <c r="B8" s="26">
        <v>99</v>
      </c>
      <c r="D8" s="28">
        <v>0</v>
      </c>
      <c r="E8" s="28">
        <v>0</v>
      </c>
      <c r="F8" s="28">
        <v>0</v>
      </c>
      <c r="G8" s="28">
        <v>0</v>
      </c>
      <c r="H8" s="28">
        <v>7</v>
      </c>
      <c r="I8" s="28">
        <v>0</v>
      </c>
      <c r="J8" s="28">
        <v>0</v>
      </c>
      <c r="K8" s="28">
        <v>0</v>
      </c>
      <c r="L8" s="28">
        <v>0</v>
      </c>
      <c r="M8" s="23">
        <f>SUM(I8:L8)</f>
        <v>0</v>
      </c>
      <c r="N8" s="2">
        <f>SUM(D8:L8)</f>
        <v>7</v>
      </c>
    </row>
    <row r="9" spans="1:14" x14ac:dyDescent="0.25">
      <c r="A9" s="4" t="s">
        <v>15</v>
      </c>
      <c r="B9" s="3"/>
      <c r="D9">
        <v>43</v>
      </c>
      <c r="E9">
        <v>5</v>
      </c>
      <c r="F9">
        <v>6</v>
      </c>
      <c r="G9">
        <v>4</v>
      </c>
      <c r="H9">
        <v>0</v>
      </c>
      <c r="I9">
        <v>0</v>
      </c>
      <c r="J9">
        <v>0</v>
      </c>
      <c r="K9">
        <v>0</v>
      </c>
      <c r="L9">
        <v>0</v>
      </c>
      <c r="M9" s="23">
        <f>SUM(I9:L9)</f>
        <v>0</v>
      </c>
      <c r="N9" s="2">
        <f>SUM(D9:L9)</f>
        <v>58</v>
      </c>
    </row>
    <row r="10" spans="1:14" x14ac:dyDescent="0.25">
      <c r="A10" s="5" t="s">
        <v>16</v>
      </c>
      <c r="B10" s="5"/>
      <c r="D10" s="9">
        <f>SUM(D8:D9)</f>
        <v>43</v>
      </c>
      <c r="E10" s="9">
        <f t="shared" ref="E10:L10" si="0">SUM(E8:E9)</f>
        <v>5</v>
      </c>
      <c r="F10" s="9">
        <f t="shared" si="0"/>
        <v>6</v>
      </c>
      <c r="G10" s="9">
        <f t="shared" si="0"/>
        <v>4</v>
      </c>
      <c r="H10" s="9">
        <f t="shared" si="0"/>
        <v>7</v>
      </c>
      <c r="I10" s="9">
        <f t="shared" si="0"/>
        <v>0</v>
      </c>
      <c r="J10" s="9">
        <f t="shared" si="0"/>
        <v>0</v>
      </c>
      <c r="K10" s="9">
        <f t="shared" si="0"/>
        <v>0</v>
      </c>
      <c r="L10" s="9">
        <f t="shared" si="0"/>
        <v>0</v>
      </c>
      <c r="M10" s="9">
        <f>SUM(M8:M9)</f>
        <v>0</v>
      </c>
      <c r="N10" s="9">
        <f>SUM(N8:N9)</f>
        <v>65</v>
      </c>
    </row>
    <row r="11" spans="1:14" x14ac:dyDescent="0.25">
      <c r="A11" s="5"/>
      <c r="B11" s="5"/>
    </row>
    <row r="12" spans="1:14" x14ac:dyDescent="0.25">
      <c r="A12" s="4" t="s">
        <v>41</v>
      </c>
      <c r="B12" s="14"/>
      <c r="M12" s="2"/>
      <c r="N12" s="2"/>
    </row>
    <row r="13" spans="1:14" x14ac:dyDescent="0.25">
      <c r="A13" s="5" t="s">
        <v>18</v>
      </c>
      <c r="B13" s="6"/>
      <c r="D13" s="9">
        <f t="shared" ref="D13:N13" si="1">SUM(D12:D12)</f>
        <v>0</v>
      </c>
      <c r="E13" s="9">
        <f t="shared" si="1"/>
        <v>0</v>
      </c>
      <c r="F13" s="9">
        <f t="shared" si="1"/>
        <v>0</v>
      </c>
      <c r="G13" s="9">
        <f t="shared" si="1"/>
        <v>0</v>
      </c>
      <c r="H13" s="9">
        <f t="shared" si="1"/>
        <v>0</v>
      </c>
      <c r="I13" s="9">
        <f t="shared" si="1"/>
        <v>0</v>
      </c>
      <c r="J13" s="9">
        <f t="shared" si="1"/>
        <v>0</v>
      </c>
      <c r="K13" s="9">
        <f t="shared" si="1"/>
        <v>0</v>
      </c>
      <c r="L13" s="9">
        <f t="shared" si="1"/>
        <v>0</v>
      </c>
      <c r="M13" s="9">
        <f t="shared" si="1"/>
        <v>0</v>
      </c>
      <c r="N13" s="9">
        <f t="shared" si="1"/>
        <v>0</v>
      </c>
    </row>
    <row r="14" spans="1:14" x14ac:dyDescent="0.25">
      <c r="A14" s="3"/>
      <c r="B14" s="15"/>
    </row>
    <row r="15" spans="1:14" x14ac:dyDescent="0.25">
      <c r="A15" s="3" t="s">
        <v>35</v>
      </c>
      <c r="B15" s="15">
        <v>1</v>
      </c>
      <c r="D15">
        <v>47</v>
      </c>
      <c r="E15">
        <v>34</v>
      </c>
      <c r="F15">
        <v>20</v>
      </c>
      <c r="G15">
        <v>28</v>
      </c>
      <c r="H15">
        <v>106</v>
      </c>
      <c r="I15">
        <v>0</v>
      </c>
      <c r="J15">
        <v>0</v>
      </c>
      <c r="K15">
        <v>0</v>
      </c>
      <c r="L15">
        <v>0</v>
      </c>
      <c r="M15" s="2">
        <f t="shared" ref="M15" si="2">SUM(I15:L15)</f>
        <v>0</v>
      </c>
      <c r="N15" s="2">
        <f t="shared" ref="N15:N16" si="3">SUM(D15:L15)</f>
        <v>235</v>
      </c>
    </row>
    <row r="16" spans="1:14" x14ac:dyDescent="0.25">
      <c r="A16" s="4" t="s">
        <v>19</v>
      </c>
      <c r="B16" s="14">
        <v>7</v>
      </c>
      <c r="D16">
        <v>0</v>
      </c>
      <c r="E16">
        <v>0</v>
      </c>
      <c r="F16">
        <v>0</v>
      </c>
      <c r="G16">
        <v>0</v>
      </c>
      <c r="H16">
        <v>0</v>
      </c>
      <c r="I16">
        <v>135</v>
      </c>
      <c r="J16">
        <v>67</v>
      </c>
      <c r="K16">
        <v>85</v>
      </c>
      <c r="L16">
        <v>16</v>
      </c>
      <c r="M16" s="2">
        <f>SUM(I16:L16)</f>
        <v>303</v>
      </c>
      <c r="N16" s="2">
        <f t="shared" si="3"/>
        <v>303</v>
      </c>
    </row>
    <row r="17" spans="1:14" x14ac:dyDescent="0.25">
      <c r="A17" s="5" t="s">
        <v>20</v>
      </c>
      <c r="B17" s="6"/>
      <c r="D17" s="9">
        <f>SUM(D15:D16)</f>
        <v>47</v>
      </c>
      <c r="E17" s="9">
        <f t="shared" ref="E17:N17" si="4">SUM(E15:E16)</f>
        <v>34</v>
      </c>
      <c r="F17" s="9">
        <f t="shared" si="4"/>
        <v>20</v>
      </c>
      <c r="G17" s="9">
        <f t="shared" si="4"/>
        <v>28</v>
      </c>
      <c r="H17" s="9">
        <f t="shared" si="4"/>
        <v>106</v>
      </c>
      <c r="I17" s="9">
        <f t="shared" si="4"/>
        <v>135</v>
      </c>
      <c r="J17" s="9">
        <f t="shared" si="4"/>
        <v>67</v>
      </c>
      <c r="K17" s="9">
        <f t="shared" si="4"/>
        <v>85</v>
      </c>
      <c r="L17" s="9">
        <f t="shared" si="4"/>
        <v>16</v>
      </c>
      <c r="M17" s="9">
        <f t="shared" si="4"/>
        <v>303</v>
      </c>
      <c r="N17" s="9">
        <f t="shared" si="4"/>
        <v>538</v>
      </c>
    </row>
    <row r="18" spans="1:14" x14ac:dyDescent="0.25">
      <c r="A18" s="5"/>
      <c r="B18" s="6"/>
    </row>
    <row r="19" spans="1:14" x14ac:dyDescent="0.25">
      <c r="A19" s="7" t="s">
        <v>40</v>
      </c>
      <c r="B19" s="14">
        <v>10</v>
      </c>
      <c r="D19">
        <v>49</v>
      </c>
      <c r="E19">
        <v>59</v>
      </c>
      <c r="F19">
        <v>25</v>
      </c>
      <c r="G19">
        <v>45</v>
      </c>
      <c r="H19">
        <v>69</v>
      </c>
      <c r="I19">
        <v>0</v>
      </c>
      <c r="J19">
        <v>0</v>
      </c>
      <c r="K19">
        <v>0</v>
      </c>
      <c r="L19">
        <v>0</v>
      </c>
      <c r="M19" s="2">
        <f t="shared" ref="M19:M27" si="5">SUM(I19:L19)</f>
        <v>0</v>
      </c>
      <c r="N19" s="2">
        <f t="shared" ref="N19:N27" si="6">SUM(D19:L19)</f>
        <v>247</v>
      </c>
    </row>
    <row r="20" spans="1:14" x14ac:dyDescent="0.25">
      <c r="A20" s="7" t="s">
        <v>36</v>
      </c>
      <c r="B20" s="14">
        <v>11</v>
      </c>
      <c r="D20">
        <v>50</v>
      </c>
      <c r="E20">
        <v>49</v>
      </c>
      <c r="F20">
        <v>11</v>
      </c>
      <c r="G20">
        <v>48</v>
      </c>
      <c r="H20">
        <v>111</v>
      </c>
      <c r="I20">
        <v>0</v>
      </c>
      <c r="J20">
        <v>0</v>
      </c>
      <c r="K20">
        <v>0</v>
      </c>
      <c r="L20">
        <v>0</v>
      </c>
      <c r="M20" s="2">
        <f t="shared" si="5"/>
        <v>0</v>
      </c>
      <c r="N20" s="2">
        <f t="shared" si="6"/>
        <v>269</v>
      </c>
    </row>
    <row r="21" spans="1:14" x14ac:dyDescent="0.25">
      <c r="A21" s="7" t="s">
        <v>42</v>
      </c>
      <c r="B21" s="14">
        <v>2</v>
      </c>
      <c r="D21">
        <v>77</v>
      </c>
      <c r="E21">
        <v>36</v>
      </c>
      <c r="F21">
        <v>28</v>
      </c>
      <c r="G21">
        <v>34</v>
      </c>
      <c r="H21">
        <v>75</v>
      </c>
      <c r="I21">
        <v>0</v>
      </c>
      <c r="J21">
        <v>0</v>
      </c>
      <c r="K21">
        <v>0</v>
      </c>
      <c r="L21">
        <v>0</v>
      </c>
      <c r="M21" s="2">
        <f>SUM(I21:L21)</f>
        <v>0</v>
      </c>
      <c r="N21" s="2">
        <f>SUM(D21:L21)</f>
        <v>250</v>
      </c>
    </row>
    <row r="22" spans="1:14" x14ac:dyDescent="0.25">
      <c r="A22" s="4" t="s">
        <v>32</v>
      </c>
      <c r="B22" s="14">
        <v>3</v>
      </c>
      <c r="D22">
        <v>0</v>
      </c>
      <c r="E22">
        <v>0</v>
      </c>
      <c r="F22">
        <v>0</v>
      </c>
      <c r="G22">
        <v>0</v>
      </c>
      <c r="H22">
        <v>0</v>
      </c>
      <c r="I22">
        <v>177</v>
      </c>
      <c r="J22">
        <v>79</v>
      </c>
      <c r="K22">
        <v>98</v>
      </c>
      <c r="L22">
        <v>26</v>
      </c>
      <c r="M22" s="2">
        <f t="shared" si="5"/>
        <v>380</v>
      </c>
      <c r="N22" s="2">
        <f t="shared" si="6"/>
        <v>380</v>
      </c>
    </row>
    <row r="23" spans="1:14" x14ac:dyDescent="0.25">
      <c r="A23" s="17" t="s">
        <v>34</v>
      </c>
      <c r="B23" s="27">
        <v>4</v>
      </c>
      <c r="D23">
        <v>57</v>
      </c>
      <c r="E23">
        <v>38</v>
      </c>
      <c r="F23">
        <v>23</v>
      </c>
      <c r="G23">
        <v>33</v>
      </c>
      <c r="H23">
        <v>105</v>
      </c>
      <c r="I23">
        <v>0</v>
      </c>
      <c r="J23">
        <v>0</v>
      </c>
      <c r="K23">
        <v>0</v>
      </c>
      <c r="L23">
        <v>0</v>
      </c>
      <c r="M23" s="2">
        <f>SUM(I23:L23)</f>
        <v>0</v>
      </c>
      <c r="N23" s="2">
        <f>SUM(D23:L23)</f>
        <v>256</v>
      </c>
    </row>
    <row r="24" spans="1:14" x14ac:dyDescent="0.25">
      <c r="A24" s="4" t="s">
        <v>37</v>
      </c>
      <c r="B24" s="14">
        <v>5</v>
      </c>
      <c r="D24">
        <v>0</v>
      </c>
      <c r="E24">
        <v>0</v>
      </c>
      <c r="F24">
        <v>0</v>
      </c>
      <c r="G24">
        <v>0</v>
      </c>
      <c r="H24">
        <v>0</v>
      </c>
      <c r="I24">
        <v>231</v>
      </c>
      <c r="J24">
        <v>85</v>
      </c>
      <c r="K24">
        <v>112</v>
      </c>
      <c r="L24">
        <v>26</v>
      </c>
      <c r="M24" s="2">
        <f>SUM(I24:L24)</f>
        <v>454</v>
      </c>
      <c r="N24" s="2">
        <f t="shared" si="6"/>
        <v>454</v>
      </c>
    </row>
    <row r="25" spans="1:14" x14ac:dyDescent="0.25">
      <c r="A25" s="4" t="s">
        <v>30</v>
      </c>
      <c r="B25" s="14">
        <v>6</v>
      </c>
      <c r="D25">
        <v>53</v>
      </c>
      <c r="E25">
        <v>56</v>
      </c>
      <c r="F25">
        <v>33</v>
      </c>
      <c r="G25">
        <v>47</v>
      </c>
      <c r="H25">
        <v>146</v>
      </c>
      <c r="I25">
        <v>0</v>
      </c>
      <c r="J25">
        <v>0</v>
      </c>
      <c r="K25">
        <v>0</v>
      </c>
      <c r="L25">
        <v>0</v>
      </c>
      <c r="M25" s="2">
        <f>SUM(I25:L25)</f>
        <v>0</v>
      </c>
      <c r="N25" s="2">
        <f>SUM(D25:L25)</f>
        <v>335</v>
      </c>
    </row>
    <row r="26" spans="1:14" x14ac:dyDescent="0.25">
      <c r="A26" s="17" t="s">
        <v>17</v>
      </c>
      <c r="B26" s="14">
        <v>8</v>
      </c>
      <c r="D26">
        <v>46</v>
      </c>
      <c r="E26">
        <v>58</v>
      </c>
      <c r="F26">
        <v>35</v>
      </c>
      <c r="G26">
        <v>37</v>
      </c>
      <c r="H26">
        <v>113</v>
      </c>
      <c r="I26">
        <v>0</v>
      </c>
      <c r="J26">
        <v>0</v>
      </c>
      <c r="K26">
        <v>0</v>
      </c>
      <c r="L26">
        <v>0</v>
      </c>
      <c r="M26" s="2">
        <f t="shared" si="5"/>
        <v>0</v>
      </c>
      <c r="N26" s="2">
        <f t="shared" si="6"/>
        <v>289</v>
      </c>
    </row>
    <row r="27" spans="1:14" x14ac:dyDescent="0.25">
      <c r="A27" s="17" t="s">
        <v>33</v>
      </c>
      <c r="B27" s="14">
        <v>9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 s="2">
        <f t="shared" si="5"/>
        <v>0</v>
      </c>
      <c r="N27" s="2">
        <f t="shared" si="6"/>
        <v>0</v>
      </c>
    </row>
    <row r="28" spans="1:14" x14ac:dyDescent="0.25">
      <c r="A28" s="5" t="s">
        <v>21</v>
      </c>
      <c r="B28" s="5"/>
      <c r="D28" s="9">
        <f t="shared" ref="D28:N28" si="7">SUM(D19:D27)</f>
        <v>332</v>
      </c>
      <c r="E28" s="9">
        <f t="shared" si="7"/>
        <v>296</v>
      </c>
      <c r="F28" s="9">
        <f t="shared" si="7"/>
        <v>155</v>
      </c>
      <c r="G28" s="9">
        <f t="shared" si="7"/>
        <v>244</v>
      </c>
      <c r="H28" s="9">
        <f t="shared" si="7"/>
        <v>619</v>
      </c>
      <c r="I28" s="9">
        <f t="shared" si="7"/>
        <v>408</v>
      </c>
      <c r="J28" s="9">
        <f t="shared" si="7"/>
        <v>164</v>
      </c>
      <c r="K28" s="9">
        <f t="shared" si="7"/>
        <v>210</v>
      </c>
      <c r="L28" s="9">
        <f t="shared" si="7"/>
        <v>52</v>
      </c>
      <c r="M28" s="9">
        <f t="shared" si="7"/>
        <v>834</v>
      </c>
      <c r="N28" s="9">
        <f t="shared" si="7"/>
        <v>2480</v>
      </c>
    </row>
    <row r="29" spans="1:14" x14ac:dyDescent="0.25">
      <c r="A29" s="3"/>
      <c r="B29" s="3"/>
    </row>
    <row r="30" spans="1:14" x14ac:dyDescent="0.25">
      <c r="A30" s="19" t="s">
        <v>22</v>
      </c>
      <c r="D30" s="9">
        <f>SUM(D13+D17+D28)</f>
        <v>379</v>
      </c>
      <c r="E30" s="9">
        <f>SUM(E13+E17+E28)</f>
        <v>330</v>
      </c>
      <c r="F30" s="9">
        <f>SUM(F13+F17+F28)</f>
        <v>175</v>
      </c>
      <c r="G30" s="9">
        <f>SUM(G13+G17+G28)</f>
        <v>272</v>
      </c>
      <c r="H30" s="9">
        <f t="shared" ref="H30:M30" si="8">SUM(H10+H13+H17+H28)</f>
        <v>732</v>
      </c>
      <c r="I30" s="9">
        <f t="shared" si="8"/>
        <v>543</v>
      </c>
      <c r="J30" s="9">
        <f t="shared" si="8"/>
        <v>231</v>
      </c>
      <c r="K30" s="9">
        <f t="shared" si="8"/>
        <v>295</v>
      </c>
      <c r="L30" s="9">
        <f t="shared" si="8"/>
        <v>68</v>
      </c>
      <c r="M30" s="9">
        <f t="shared" si="8"/>
        <v>1137</v>
      </c>
      <c r="N30" s="9">
        <f>SUM(D30:L30)</f>
        <v>3025</v>
      </c>
    </row>
    <row r="31" spans="1:14" x14ac:dyDescent="0.25">
      <c r="A31" s="3"/>
      <c r="B31" s="3"/>
    </row>
    <row r="32" spans="1:14" x14ac:dyDescent="0.25">
      <c r="A32" s="5" t="s">
        <v>23</v>
      </c>
      <c r="B32" s="5"/>
      <c r="D32" s="2">
        <f t="shared" ref="D32:N32" si="9">IF(D13&gt;0,AVERAGE(D12:D12),0)</f>
        <v>0</v>
      </c>
      <c r="E32" s="2">
        <f t="shared" si="9"/>
        <v>0</v>
      </c>
      <c r="F32" s="2">
        <f t="shared" si="9"/>
        <v>0</v>
      </c>
      <c r="G32" s="2">
        <f t="shared" si="9"/>
        <v>0</v>
      </c>
      <c r="H32" s="2">
        <f t="shared" si="9"/>
        <v>0</v>
      </c>
      <c r="I32" s="2">
        <f t="shared" si="9"/>
        <v>0</v>
      </c>
      <c r="J32" s="2">
        <f t="shared" si="9"/>
        <v>0</v>
      </c>
      <c r="K32" s="2">
        <f t="shared" si="9"/>
        <v>0</v>
      </c>
      <c r="L32" s="2">
        <f t="shared" si="9"/>
        <v>0</v>
      </c>
      <c r="M32" s="2">
        <f t="shared" si="9"/>
        <v>0</v>
      </c>
      <c r="N32" s="11">
        <f t="shared" si="9"/>
        <v>0</v>
      </c>
    </row>
    <row r="33" spans="1:14" x14ac:dyDescent="0.25">
      <c r="A33" s="8" t="s">
        <v>24</v>
      </c>
      <c r="B33" s="8"/>
      <c r="D33" s="13">
        <f t="shared" ref="D33:N33" si="10">IF(OR(D13&gt;0,D30&gt;0),D13/D30,0)</f>
        <v>0</v>
      </c>
      <c r="E33" s="13">
        <f t="shared" si="10"/>
        <v>0</v>
      </c>
      <c r="F33" s="13">
        <f t="shared" si="10"/>
        <v>0</v>
      </c>
      <c r="G33" s="13">
        <f t="shared" si="10"/>
        <v>0</v>
      </c>
      <c r="H33" s="13">
        <f t="shared" si="10"/>
        <v>0</v>
      </c>
      <c r="I33" s="13">
        <f t="shared" si="10"/>
        <v>0</v>
      </c>
      <c r="J33" s="13">
        <f t="shared" si="10"/>
        <v>0</v>
      </c>
      <c r="K33" s="13">
        <f t="shared" si="10"/>
        <v>0</v>
      </c>
      <c r="L33" s="13">
        <f t="shared" si="10"/>
        <v>0</v>
      </c>
      <c r="M33" s="13">
        <f t="shared" si="10"/>
        <v>0</v>
      </c>
      <c r="N33" s="13">
        <f t="shared" si="10"/>
        <v>0</v>
      </c>
    </row>
    <row r="34" spans="1:14" x14ac:dyDescent="0.25">
      <c r="A34" s="5" t="s">
        <v>25</v>
      </c>
      <c r="B34" s="5"/>
      <c r="D34" s="2">
        <f>RANK(D32,D$50:D$52)</f>
        <v>3</v>
      </c>
      <c r="E34" s="2">
        <f t="shared" ref="E34:N34" si="11">RANK(E32,E$50:E$52)</f>
        <v>3</v>
      </c>
      <c r="F34" s="2">
        <f t="shared" si="11"/>
        <v>3</v>
      </c>
      <c r="G34" s="2">
        <f t="shared" si="11"/>
        <v>3</v>
      </c>
      <c r="H34" s="2">
        <f t="shared" si="11"/>
        <v>3</v>
      </c>
      <c r="I34" s="2">
        <f t="shared" si="11"/>
        <v>3</v>
      </c>
      <c r="J34" s="2">
        <f t="shared" si="11"/>
        <v>3</v>
      </c>
      <c r="K34" s="2">
        <f t="shared" si="11"/>
        <v>3</v>
      </c>
      <c r="L34" s="2">
        <f t="shared" si="11"/>
        <v>3</v>
      </c>
      <c r="M34" s="2">
        <f t="shared" si="11"/>
        <v>3</v>
      </c>
      <c r="N34" s="2">
        <f t="shared" si="11"/>
        <v>3</v>
      </c>
    </row>
    <row r="35" spans="1:14" x14ac:dyDescent="0.25">
      <c r="A35" s="3"/>
      <c r="B35" s="3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</row>
    <row r="36" spans="1:14" x14ac:dyDescent="0.25">
      <c r="A36" s="5" t="s">
        <v>26</v>
      </c>
      <c r="B36" s="5"/>
      <c r="D36" s="2">
        <v>16</v>
      </c>
      <c r="E36" s="2">
        <v>7</v>
      </c>
      <c r="F36" s="2">
        <f t="shared" ref="F36:N36" si="12">IF(F17&gt;0,AVERAGE(F15:F16),0)</f>
        <v>10</v>
      </c>
      <c r="G36" s="2">
        <v>9</v>
      </c>
      <c r="H36" s="2">
        <f t="shared" si="12"/>
        <v>53</v>
      </c>
      <c r="I36" s="2">
        <v>88</v>
      </c>
      <c r="J36" s="2">
        <f t="shared" si="12"/>
        <v>33.5</v>
      </c>
      <c r="K36" s="2">
        <v>25</v>
      </c>
      <c r="L36" s="2">
        <f t="shared" si="12"/>
        <v>8</v>
      </c>
      <c r="M36" s="2">
        <f t="shared" si="12"/>
        <v>151.5</v>
      </c>
      <c r="N36" s="2">
        <f t="shared" si="12"/>
        <v>269</v>
      </c>
    </row>
    <row r="37" spans="1:14" x14ac:dyDescent="0.25">
      <c r="A37" s="8" t="s">
        <v>24</v>
      </c>
      <c r="B37" s="8"/>
      <c r="D37" s="13">
        <f t="shared" ref="D37:N37" si="13">IF(D30&gt;0,D17/D30,0)</f>
        <v>0.12401055408970976</v>
      </c>
      <c r="E37" s="13">
        <f t="shared" si="13"/>
        <v>0.10303030303030303</v>
      </c>
      <c r="F37" s="13">
        <f t="shared" si="13"/>
        <v>0.11428571428571428</v>
      </c>
      <c r="G37" s="13">
        <f t="shared" si="13"/>
        <v>0.10294117647058823</v>
      </c>
      <c r="H37" s="13">
        <f t="shared" si="13"/>
        <v>0.1448087431693989</v>
      </c>
      <c r="I37" s="13">
        <f t="shared" si="13"/>
        <v>0.24861878453038674</v>
      </c>
      <c r="J37" s="13">
        <f t="shared" si="13"/>
        <v>0.29004329004329005</v>
      </c>
      <c r="K37" s="13">
        <f t="shared" si="13"/>
        <v>0.28813559322033899</v>
      </c>
      <c r="L37" s="13">
        <f t="shared" si="13"/>
        <v>0.23529411764705882</v>
      </c>
      <c r="M37" s="13">
        <f t="shared" si="13"/>
        <v>0.26649076517150394</v>
      </c>
      <c r="N37" s="13">
        <f t="shared" si="13"/>
        <v>0.17785123966942148</v>
      </c>
    </row>
    <row r="38" spans="1:14" x14ac:dyDescent="0.25">
      <c r="A38" s="5" t="s">
        <v>25</v>
      </c>
      <c r="B38" s="5"/>
      <c r="D38" s="2">
        <f>RANK(D36,D$50:D$52)</f>
        <v>2</v>
      </c>
      <c r="E38" s="2">
        <f t="shared" ref="E38:N38" si="14">RANK(E36,E$50:E$52)</f>
        <v>2</v>
      </c>
      <c r="F38" s="2">
        <f t="shared" si="14"/>
        <v>2</v>
      </c>
      <c r="G38" s="2">
        <f t="shared" si="14"/>
        <v>2</v>
      </c>
      <c r="H38" s="2">
        <f t="shared" si="14"/>
        <v>2</v>
      </c>
      <c r="I38" s="2">
        <f t="shared" si="14"/>
        <v>1</v>
      </c>
      <c r="J38" s="2">
        <f t="shared" si="14"/>
        <v>1</v>
      </c>
      <c r="K38" s="2">
        <f t="shared" si="14"/>
        <v>1</v>
      </c>
      <c r="L38" s="2">
        <f t="shared" si="14"/>
        <v>1</v>
      </c>
      <c r="M38" s="2">
        <f t="shared" si="14"/>
        <v>1</v>
      </c>
      <c r="N38" s="2">
        <f t="shared" si="14"/>
        <v>1</v>
      </c>
    </row>
    <row r="39" spans="1:14" x14ac:dyDescent="0.25">
      <c r="A39" s="3"/>
      <c r="B39" s="3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</row>
    <row r="40" spans="1:14" x14ac:dyDescent="0.25">
      <c r="A40" s="5" t="s">
        <v>27</v>
      </c>
      <c r="B40" s="5"/>
      <c r="D40" s="2">
        <v>48</v>
      </c>
      <c r="E40" s="2">
        <v>34</v>
      </c>
      <c r="F40" s="2">
        <v>20</v>
      </c>
      <c r="G40" s="2">
        <v>30</v>
      </c>
      <c r="H40" s="2">
        <v>67</v>
      </c>
      <c r="I40" s="2">
        <v>20</v>
      </c>
      <c r="J40" s="2">
        <f t="shared" ref="J40" si="15">IF(J28&gt;0,AVERAGE(J19:J27),0)</f>
        <v>18.222222222222221</v>
      </c>
      <c r="K40" s="2">
        <v>6</v>
      </c>
      <c r="L40" s="2">
        <v>5</v>
      </c>
      <c r="M40" s="2">
        <v>41</v>
      </c>
      <c r="N40" s="2">
        <v>242</v>
      </c>
    </row>
    <row r="41" spans="1:14" x14ac:dyDescent="0.25">
      <c r="A41" s="8" t="s">
        <v>24</v>
      </c>
      <c r="B41" s="8"/>
      <c r="D41" s="13">
        <f>IF(D30&gt;0,D28/D30,0)</f>
        <v>0.87598944591029027</v>
      </c>
      <c r="E41" s="13">
        <f t="shared" ref="E41:N41" si="16">IF(E30&gt;0,E28/E30,0)</f>
        <v>0.89696969696969697</v>
      </c>
      <c r="F41" s="13">
        <f t="shared" si="16"/>
        <v>0.88571428571428568</v>
      </c>
      <c r="G41" s="13">
        <f t="shared" si="16"/>
        <v>0.8970588235294118</v>
      </c>
      <c r="H41" s="13">
        <f t="shared" si="16"/>
        <v>0.84562841530054644</v>
      </c>
      <c r="I41" s="13">
        <f t="shared" si="16"/>
        <v>0.75138121546961323</v>
      </c>
      <c r="J41" s="13">
        <f t="shared" si="16"/>
        <v>0.70995670995671001</v>
      </c>
      <c r="K41" s="13">
        <f t="shared" si="16"/>
        <v>0.71186440677966101</v>
      </c>
      <c r="L41" s="13">
        <f t="shared" si="16"/>
        <v>0.76470588235294112</v>
      </c>
      <c r="M41" s="13">
        <f t="shared" si="16"/>
        <v>0.73350923482849606</v>
      </c>
      <c r="N41" s="13">
        <f t="shared" si="16"/>
        <v>0.81983471074380165</v>
      </c>
    </row>
    <row r="42" spans="1:14" x14ac:dyDescent="0.25">
      <c r="A42" s="5" t="s">
        <v>25</v>
      </c>
      <c r="B42" s="5"/>
      <c r="D42" s="2">
        <f>RANK(D40,D$50:D$52)</f>
        <v>1</v>
      </c>
      <c r="E42" s="2">
        <f t="shared" ref="E42:N42" si="17">RANK(E40,E$50:E$52)</f>
        <v>1</v>
      </c>
      <c r="F42" s="2">
        <f t="shared" si="17"/>
        <v>1</v>
      </c>
      <c r="G42" s="2">
        <f t="shared" si="17"/>
        <v>1</v>
      </c>
      <c r="H42" s="2">
        <f t="shared" si="17"/>
        <v>1</v>
      </c>
      <c r="I42" s="2">
        <f t="shared" si="17"/>
        <v>2</v>
      </c>
      <c r="J42" s="2">
        <f t="shared" si="17"/>
        <v>2</v>
      </c>
      <c r="K42" s="2">
        <f t="shared" si="17"/>
        <v>2</v>
      </c>
      <c r="L42" s="2">
        <f t="shared" si="17"/>
        <v>2</v>
      </c>
      <c r="M42" s="2">
        <f t="shared" si="17"/>
        <v>2</v>
      </c>
      <c r="N42" s="2">
        <f t="shared" si="17"/>
        <v>2</v>
      </c>
    </row>
    <row r="43" spans="1:14" x14ac:dyDescent="0.25">
      <c r="A43" s="3"/>
      <c r="B43" s="3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</row>
    <row r="44" spans="1:14" x14ac:dyDescent="0.25">
      <c r="A44" s="5" t="s">
        <v>28</v>
      </c>
      <c r="B44" s="5"/>
      <c r="D44" s="11">
        <v>34</v>
      </c>
      <c r="E44" s="11">
        <f t="shared" ref="E44:N44" si="18">E30/COUNTA($B$8:$B$27)</f>
        <v>27.5</v>
      </c>
      <c r="F44" s="11">
        <v>14</v>
      </c>
      <c r="G44" s="11">
        <f t="shared" si="18"/>
        <v>22.666666666666668</v>
      </c>
      <c r="H44" s="11">
        <v>49</v>
      </c>
      <c r="I44" s="11">
        <v>46</v>
      </c>
      <c r="J44" s="11">
        <v>20</v>
      </c>
      <c r="K44" s="11">
        <f t="shared" si="18"/>
        <v>24.583333333333332</v>
      </c>
      <c r="L44" s="11">
        <f t="shared" si="18"/>
        <v>5.666666666666667</v>
      </c>
      <c r="M44" s="11">
        <v>86</v>
      </c>
      <c r="N44" s="11">
        <f t="shared" si="18"/>
        <v>252.08333333333334</v>
      </c>
    </row>
    <row r="49" spans="1:14" x14ac:dyDescent="0.25">
      <c r="A49" s="2" t="s">
        <v>29</v>
      </c>
    </row>
    <row r="50" spans="1:14" x14ac:dyDescent="0.25">
      <c r="D50">
        <f>D32</f>
        <v>0</v>
      </c>
      <c r="E50">
        <f t="shared" ref="E50:N50" si="19">E32</f>
        <v>0</v>
      </c>
      <c r="F50">
        <f t="shared" si="19"/>
        <v>0</v>
      </c>
      <c r="G50">
        <f t="shared" si="19"/>
        <v>0</v>
      </c>
      <c r="H50">
        <f t="shared" si="19"/>
        <v>0</v>
      </c>
      <c r="I50">
        <f t="shared" si="19"/>
        <v>0</v>
      </c>
      <c r="J50">
        <f t="shared" si="19"/>
        <v>0</v>
      </c>
      <c r="K50">
        <f t="shared" si="19"/>
        <v>0</v>
      </c>
      <c r="L50">
        <f t="shared" si="19"/>
        <v>0</v>
      </c>
      <c r="M50">
        <f t="shared" si="19"/>
        <v>0</v>
      </c>
      <c r="N50" s="10">
        <f t="shared" si="19"/>
        <v>0</v>
      </c>
    </row>
    <row r="51" spans="1:14" x14ac:dyDescent="0.25">
      <c r="D51">
        <f>D36</f>
        <v>16</v>
      </c>
      <c r="E51">
        <f t="shared" ref="E51:N51" si="20">E36</f>
        <v>7</v>
      </c>
      <c r="F51">
        <f t="shared" si="20"/>
        <v>10</v>
      </c>
      <c r="G51">
        <f t="shared" si="20"/>
        <v>9</v>
      </c>
      <c r="H51">
        <f t="shared" si="20"/>
        <v>53</v>
      </c>
      <c r="I51">
        <f t="shared" si="20"/>
        <v>88</v>
      </c>
      <c r="J51">
        <f t="shared" si="20"/>
        <v>33.5</v>
      </c>
      <c r="K51">
        <f t="shared" si="20"/>
        <v>25</v>
      </c>
      <c r="L51">
        <f t="shared" si="20"/>
        <v>8</v>
      </c>
      <c r="M51">
        <f t="shared" si="20"/>
        <v>151.5</v>
      </c>
      <c r="N51" s="10">
        <f t="shared" si="20"/>
        <v>269</v>
      </c>
    </row>
    <row r="52" spans="1:14" x14ac:dyDescent="0.25">
      <c r="D52">
        <f>D40</f>
        <v>48</v>
      </c>
      <c r="E52">
        <f t="shared" ref="E52:N52" si="21">E40</f>
        <v>34</v>
      </c>
      <c r="F52">
        <f t="shared" si="21"/>
        <v>20</v>
      </c>
      <c r="G52">
        <f t="shared" si="21"/>
        <v>30</v>
      </c>
      <c r="H52">
        <f t="shared" si="21"/>
        <v>67</v>
      </c>
      <c r="I52">
        <f t="shared" si="21"/>
        <v>20</v>
      </c>
      <c r="J52">
        <f t="shared" si="21"/>
        <v>18.222222222222221</v>
      </c>
      <c r="K52">
        <f t="shared" si="21"/>
        <v>6</v>
      </c>
      <c r="L52">
        <f t="shared" si="21"/>
        <v>5</v>
      </c>
      <c r="M52">
        <f t="shared" si="21"/>
        <v>41</v>
      </c>
      <c r="N52" s="10">
        <f t="shared" si="21"/>
        <v>242</v>
      </c>
    </row>
  </sheetData>
  <mergeCells count="3">
    <mergeCell ref="A1:N1"/>
    <mergeCell ref="A2:N2"/>
    <mergeCell ref="A3:N3"/>
  </mergeCells>
  <pageMargins left="0.7" right="0.7" top="0.75" bottom="0.75" header="0.3" footer="0.3"/>
  <pageSetup scale="8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workbookViewId="0">
      <selection sqref="A1:N1"/>
    </sheetView>
  </sheetViews>
  <sheetFormatPr defaultRowHeight="15" x14ac:dyDescent="0.25"/>
  <cols>
    <col min="1" max="1" width="28.140625" bestFit="1" customWidth="1"/>
    <col min="4" max="4" width="9.5703125" bestFit="1" customWidth="1"/>
    <col min="7" max="7" width="10.28515625" customWidth="1"/>
    <col min="8" max="8" width="10.140625" customWidth="1"/>
  </cols>
  <sheetData>
    <row r="1" spans="1:14" s="2" customFormat="1" ht="48.6" customHeight="1" x14ac:dyDescent="0.25">
      <c r="A1" s="50" t="s">
        <v>3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</row>
    <row r="2" spans="1:14" x14ac:dyDescent="0.25">
      <c r="A2" s="51" t="str">
        <f ca="1">UPPER(MID(CELL("filename",A1),FIND("]",CELL("filename",A1))+1,255)&amp;" 2024")</f>
        <v>APRIL 2024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</row>
    <row r="3" spans="1:14" x14ac:dyDescent="0.25">
      <c r="A3" s="51"/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</row>
    <row r="5" spans="1:14" s="22" customFormat="1" ht="75" x14ac:dyDescent="0.25">
      <c r="A5" s="22" t="s">
        <v>0</v>
      </c>
      <c r="B5" s="22" t="s">
        <v>1</v>
      </c>
      <c r="D5" s="22" t="s">
        <v>2</v>
      </c>
      <c r="E5" s="22" t="s">
        <v>4</v>
      </c>
      <c r="F5" s="22" t="s">
        <v>5</v>
      </c>
      <c r="G5" s="22" t="s">
        <v>6</v>
      </c>
      <c r="H5" s="22" t="s">
        <v>7</v>
      </c>
      <c r="I5" s="22" t="s">
        <v>8</v>
      </c>
      <c r="J5" s="22" t="s">
        <v>9</v>
      </c>
      <c r="K5" s="24" t="s">
        <v>38</v>
      </c>
      <c r="L5" s="22" t="s">
        <v>11</v>
      </c>
      <c r="M5" s="22" t="s">
        <v>12</v>
      </c>
      <c r="N5" s="22" t="s">
        <v>13</v>
      </c>
    </row>
    <row r="6" spans="1:14" s="22" customFormat="1" ht="7.15" customHeight="1" x14ac:dyDescent="0.25"/>
    <row r="7" spans="1:14" s="22" customFormat="1" ht="7.15" customHeight="1" x14ac:dyDescent="0.25"/>
    <row r="8" spans="1:14" s="22" customFormat="1" ht="16.5" customHeight="1" x14ac:dyDescent="0.25">
      <c r="A8" s="25" t="s">
        <v>39</v>
      </c>
      <c r="B8" s="26">
        <v>99</v>
      </c>
      <c r="D8" s="28">
        <v>0</v>
      </c>
      <c r="E8" s="28">
        <v>0</v>
      </c>
      <c r="F8" s="28">
        <v>0</v>
      </c>
      <c r="G8" s="28">
        <v>0</v>
      </c>
      <c r="H8" s="28">
        <v>6</v>
      </c>
      <c r="I8" s="28">
        <v>0</v>
      </c>
      <c r="J8" s="28">
        <v>0</v>
      </c>
      <c r="K8" s="28">
        <v>0</v>
      </c>
      <c r="L8" s="28">
        <v>0</v>
      </c>
      <c r="M8" s="23">
        <f>SUM(I8:L8)</f>
        <v>0</v>
      </c>
      <c r="N8" s="2">
        <f>SUM(D8:L8)</f>
        <v>6</v>
      </c>
    </row>
    <row r="9" spans="1:14" x14ac:dyDescent="0.25">
      <c r="A9" s="4" t="s">
        <v>15</v>
      </c>
      <c r="B9" s="3"/>
      <c r="D9">
        <v>37</v>
      </c>
      <c r="E9">
        <v>4</v>
      </c>
      <c r="F9">
        <v>0</v>
      </c>
      <c r="G9">
        <v>1</v>
      </c>
      <c r="H9">
        <v>0</v>
      </c>
      <c r="I9">
        <v>0</v>
      </c>
      <c r="J9">
        <v>0</v>
      </c>
      <c r="K9">
        <v>0</v>
      </c>
      <c r="L9">
        <v>0</v>
      </c>
      <c r="M9" s="23">
        <f>SUM(I9:L9)</f>
        <v>0</v>
      </c>
      <c r="N9" s="2">
        <f>SUM(D9:L9)</f>
        <v>42</v>
      </c>
    </row>
    <row r="10" spans="1:14" x14ac:dyDescent="0.25">
      <c r="A10" s="5" t="s">
        <v>16</v>
      </c>
      <c r="B10" s="5"/>
      <c r="D10" s="9">
        <f>SUM(D8:D9)</f>
        <v>37</v>
      </c>
      <c r="E10" s="9">
        <f t="shared" ref="E10:L10" si="0">SUM(E8:E9)</f>
        <v>4</v>
      </c>
      <c r="F10" s="9">
        <f t="shared" si="0"/>
        <v>0</v>
      </c>
      <c r="G10" s="9">
        <f t="shared" si="0"/>
        <v>1</v>
      </c>
      <c r="H10" s="9">
        <f t="shared" si="0"/>
        <v>6</v>
      </c>
      <c r="I10" s="9">
        <f t="shared" si="0"/>
        <v>0</v>
      </c>
      <c r="J10" s="9">
        <f t="shared" si="0"/>
        <v>0</v>
      </c>
      <c r="K10" s="9">
        <f t="shared" si="0"/>
        <v>0</v>
      </c>
      <c r="L10" s="9">
        <f t="shared" si="0"/>
        <v>0</v>
      </c>
      <c r="M10" s="9">
        <f>SUM(M8:M9)</f>
        <v>0</v>
      </c>
      <c r="N10" s="9">
        <f>SUM(N8:N9)</f>
        <v>48</v>
      </c>
    </row>
    <row r="11" spans="1:14" x14ac:dyDescent="0.25">
      <c r="A11" s="5"/>
      <c r="B11" s="5"/>
    </row>
    <row r="12" spans="1:14" x14ac:dyDescent="0.25">
      <c r="A12" s="4" t="s">
        <v>41</v>
      </c>
      <c r="B12" s="14"/>
      <c r="M12" s="2"/>
      <c r="N12" s="2"/>
    </row>
    <row r="13" spans="1:14" x14ac:dyDescent="0.25">
      <c r="A13" s="5" t="s">
        <v>18</v>
      </c>
      <c r="B13" s="6"/>
      <c r="D13" s="9">
        <f t="shared" ref="D13:N13" si="1">SUM(D12:D12)</f>
        <v>0</v>
      </c>
      <c r="E13" s="9">
        <f t="shared" si="1"/>
        <v>0</v>
      </c>
      <c r="F13" s="9">
        <f t="shared" si="1"/>
        <v>0</v>
      </c>
      <c r="G13" s="9">
        <f t="shared" si="1"/>
        <v>0</v>
      </c>
      <c r="H13" s="9">
        <f t="shared" si="1"/>
        <v>0</v>
      </c>
      <c r="I13" s="9">
        <f t="shared" si="1"/>
        <v>0</v>
      </c>
      <c r="J13" s="9">
        <f t="shared" si="1"/>
        <v>0</v>
      </c>
      <c r="K13" s="9">
        <f t="shared" si="1"/>
        <v>0</v>
      </c>
      <c r="L13" s="9">
        <f t="shared" si="1"/>
        <v>0</v>
      </c>
      <c r="M13" s="9">
        <f t="shared" si="1"/>
        <v>0</v>
      </c>
      <c r="N13" s="9">
        <f t="shared" si="1"/>
        <v>0</v>
      </c>
    </row>
    <row r="14" spans="1:14" x14ac:dyDescent="0.25">
      <c r="A14" s="3"/>
      <c r="B14" s="15"/>
    </row>
    <row r="15" spans="1:14" x14ac:dyDescent="0.25">
      <c r="A15" s="3" t="s">
        <v>35</v>
      </c>
      <c r="B15" s="15">
        <v>1</v>
      </c>
      <c r="D15">
        <v>60</v>
      </c>
      <c r="E15">
        <v>27</v>
      </c>
      <c r="F15">
        <v>25</v>
      </c>
      <c r="G15">
        <v>38</v>
      </c>
      <c r="H15">
        <v>64</v>
      </c>
      <c r="I15">
        <v>0</v>
      </c>
      <c r="J15">
        <v>0</v>
      </c>
      <c r="K15">
        <v>0</v>
      </c>
      <c r="L15">
        <v>0</v>
      </c>
      <c r="M15" s="2">
        <f t="shared" ref="M15" si="2">SUM(I15:L15)</f>
        <v>0</v>
      </c>
      <c r="N15" s="2">
        <f t="shared" ref="N15:N16" si="3">SUM(D15:L15)</f>
        <v>214</v>
      </c>
    </row>
    <row r="16" spans="1:14" x14ac:dyDescent="0.25">
      <c r="A16" s="4" t="s">
        <v>19</v>
      </c>
      <c r="B16" s="14">
        <v>7</v>
      </c>
      <c r="D16">
        <v>0</v>
      </c>
      <c r="E16">
        <v>0</v>
      </c>
      <c r="G16">
        <v>0</v>
      </c>
      <c r="H16">
        <v>0</v>
      </c>
      <c r="I16">
        <v>183</v>
      </c>
      <c r="J16">
        <v>72</v>
      </c>
      <c r="K16">
        <v>58</v>
      </c>
      <c r="L16">
        <v>10</v>
      </c>
      <c r="M16" s="2">
        <v>323</v>
      </c>
      <c r="N16" s="2">
        <f t="shared" si="3"/>
        <v>323</v>
      </c>
    </row>
    <row r="17" spans="1:14" x14ac:dyDescent="0.25">
      <c r="A17" s="5" t="s">
        <v>20</v>
      </c>
      <c r="B17" s="6"/>
      <c r="D17" s="9">
        <f>SUM(D15:D16)</f>
        <v>60</v>
      </c>
      <c r="E17" s="9">
        <f t="shared" ref="E17:N17" si="4">SUM(E15:E16)</f>
        <v>27</v>
      </c>
      <c r="F17" s="9">
        <f t="shared" si="4"/>
        <v>25</v>
      </c>
      <c r="G17" s="9">
        <f t="shared" si="4"/>
        <v>38</v>
      </c>
      <c r="H17" s="9">
        <f t="shared" si="4"/>
        <v>64</v>
      </c>
      <c r="I17" s="9">
        <f t="shared" si="4"/>
        <v>183</v>
      </c>
      <c r="J17" s="9">
        <f t="shared" si="4"/>
        <v>72</v>
      </c>
      <c r="K17" s="9">
        <f t="shared" si="4"/>
        <v>58</v>
      </c>
      <c r="L17" s="9">
        <f t="shared" si="4"/>
        <v>10</v>
      </c>
      <c r="M17" s="9">
        <f t="shared" si="4"/>
        <v>323</v>
      </c>
      <c r="N17" s="9">
        <f t="shared" si="4"/>
        <v>537</v>
      </c>
    </row>
    <row r="18" spans="1:14" x14ac:dyDescent="0.25">
      <c r="A18" s="5"/>
      <c r="B18" s="6"/>
    </row>
    <row r="19" spans="1:14" x14ac:dyDescent="0.25">
      <c r="A19" s="7" t="s">
        <v>40</v>
      </c>
      <c r="B19" s="14">
        <v>10</v>
      </c>
      <c r="D19">
        <v>62</v>
      </c>
      <c r="E19">
        <v>51</v>
      </c>
      <c r="F19">
        <v>19</v>
      </c>
      <c r="G19">
        <v>37</v>
      </c>
      <c r="H19">
        <v>120</v>
      </c>
      <c r="I19">
        <v>0</v>
      </c>
      <c r="J19">
        <v>0</v>
      </c>
      <c r="K19">
        <v>0</v>
      </c>
      <c r="L19">
        <v>0</v>
      </c>
      <c r="M19" s="2">
        <f t="shared" ref="M19:M27" si="5">SUM(I19:L19)</f>
        <v>0</v>
      </c>
      <c r="N19" s="2">
        <f t="shared" ref="N19:N27" si="6">SUM(D19:L19)</f>
        <v>289</v>
      </c>
    </row>
    <row r="20" spans="1:14" x14ac:dyDescent="0.25">
      <c r="A20" s="7" t="s">
        <v>36</v>
      </c>
      <c r="B20" s="14">
        <v>11</v>
      </c>
      <c r="D20">
        <v>67</v>
      </c>
      <c r="E20">
        <v>48</v>
      </c>
      <c r="F20">
        <v>21</v>
      </c>
      <c r="G20">
        <v>48</v>
      </c>
      <c r="H20">
        <v>142</v>
      </c>
      <c r="I20">
        <v>0</v>
      </c>
      <c r="J20">
        <v>0</v>
      </c>
      <c r="K20">
        <v>0</v>
      </c>
      <c r="L20">
        <v>0</v>
      </c>
      <c r="M20" s="2">
        <f t="shared" si="5"/>
        <v>0</v>
      </c>
      <c r="N20" s="2">
        <f t="shared" si="6"/>
        <v>326</v>
      </c>
    </row>
    <row r="21" spans="1:14" x14ac:dyDescent="0.25">
      <c r="A21" s="7" t="s">
        <v>42</v>
      </c>
      <c r="B21" s="14">
        <v>2</v>
      </c>
      <c r="D21">
        <v>68</v>
      </c>
      <c r="E21">
        <v>48</v>
      </c>
      <c r="F21">
        <v>23</v>
      </c>
      <c r="G21">
        <v>48</v>
      </c>
      <c r="H21">
        <v>52</v>
      </c>
      <c r="I21">
        <v>0</v>
      </c>
      <c r="J21">
        <v>0</v>
      </c>
      <c r="K21">
        <v>0</v>
      </c>
      <c r="L21">
        <v>0</v>
      </c>
      <c r="M21" s="2">
        <f>SUM(I21:L21)</f>
        <v>0</v>
      </c>
      <c r="N21" s="2">
        <f>SUM(D21:L21)</f>
        <v>239</v>
      </c>
    </row>
    <row r="22" spans="1:14" x14ac:dyDescent="0.25">
      <c r="A22" s="4" t="s">
        <v>32</v>
      </c>
      <c r="B22" s="14">
        <v>3</v>
      </c>
      <c r="D22">
        <v>0</v>
      </c>
      <c r="E22">
        <v>0</v>
      </c>
      <c r="F22">
        <v>0</v>
      </c>
      <c r="G22">
        <v>0</v>
      </c>
      <c r="H22">
        <v>0</v>
      </c>
      <c r="I22">
        <v>251</v>
      </c>
      <c r="J22">
        <v>78</v>
      </c>
      <c r="K22">
        <v>73</v>
      </c>
      <c r="L22">
        <v>31</v>
      </c>
      <c r="M22" s="2">
        <f t="shared" si="5"/>
        <v>433</v>
      </c>
      <c r="N22" s="2">
        <f t="shared" si="6"/>
        <v>433</v>
      </c>
    </row>
    <row r="23" spans="1:14" x14ac:dyDescent="0.25">
      <c r="A23" s="17" t="s">
        <v>34</v>
      </c>
      <c r="B23" s="27">
        <v>4</v>
      </c>
      <c r="D23">
        <v>70</v>
      </c>
      <c r="E23">
        <v>59</v>
      </c>
      <c r="F23">
        <v>20</v>
      </c>
      <c r="G23">
        <v>41</v>
      </c>
      <c r="H23">
        <v>117</v>
      </c>
      <c r="I23">
        <v>0</v>
      </c>
      <c r="J23">
        <v>0</v>
      </c>
      <c r="K23">
        <v>0</v>
      </c>
      <c r="L23">
        <v>0</v>
      </c>
      <c r="M23" s="2">
        <f>SUM(I23:L23)</f>
        <v>0</v>
      </c>
      <c r="N23" s="2">
        <f>SUM(D23:L23)</f>
        <v>307</v>
      </c>
    </row>
    <row r="24" spans="1:14" x14ac:dyDescent="0.25">
      <c r="A24" s="4" t="s">
        <v>37</v>
      </c>
      <c r="B24" s="14">
        <v>5</v>
      </c>
      <c r="D24">
        <v>0</v>
      </c>
      <c r="E24">
        <v>0</v>
      </c>
      <c r="F24">
        <v>0</v>
      </c>
      <c r="G24">
        <v>0</v>
      </c>
      <c r="H24">
        <v>0</v>
      </c>
      <c r="I24">
        <v>263</v>
      </c>
      <c r="J24">
        <v>76</v>
      </c>
      <c r="K24">
        <v>93</v>
      </c>
      <c r="L24">
        <v>31</v>
      </c>
      <c r="M24" s="2">
        <v>463</v>
      </c>
      <c r="N24" s="2">
        <f t="shared" si="6"/>
        <v>463</v>
      </c>
    </row>
    <row r="25" spans="1:14" x14ac:dyDescent="0.25">
      <c r="A25" s="4" t="s">
        <v>30</v>
      </c>
      <c r="B25" s="14">
        <v>6</v>
      </c>
      <c r="D25">
        <v>54</v>
      </c>
      <c r="E25">
        <v>58</v>
      </c>
      <c r="F25">
        <v>19</v>
      </c>
      <c r="G25">
        <v>31</v>
      </c>
      <c r="H25">
        <v>123</v>
      </c>
      <c r="I25">
        <v>0</v>
      </c>
      <c r="J25">
        <v>0</v>
      </c>
      <c r="K25">
        <v>0</v>
      </c>
      <c r="L25">
        <v>0</v>
      </c>
      <c r="M25" s="2">
        <f t="shared" si="5"/>
        <v>0</v>
      </c>
      <c r="N25" s="2">
        <f t="shared" si="6"/>
        <v>285</v>
      </c>
    </row>
    <row r="26" spans="1:14" x14ac:dyDescent="0.25">
      <c r="A26" s="17" t="s">
        <v>17</v>
      </c>
      <c r="B26" s="14">
        <v>8</v>
      </c>
      <c r="D26">
        <v>50</v>
      </c>
      <c r="E26">
        <v>43</v>
      </c>
      <c r="F26">
        <v>27</v>
      </c>
      <c r="G26">
        <v>45</v>
      </c>
      <c r="H26">
        <v>92</v>
      </c>
      <c r="I26">
        <v>0</v>
      </c>
      <c r="J26">
        <v>0</v>
      </c>
      <c r="K26">
        <v>0</v>
      </c>
      <c r="L26">
        <v>0</v>
      </c>
      <c r="M26" s="2">
        <f t="shared" si="5"/>
        <v>0</v>
      </c>
      <c r="N26" s="2">
        <f t="shared" si="6"/>
        <v>257</v>
      </c>
    </row>
    <row r="27" spans="1:14" x14ac:dyDescent="0.25">
      <c r="A27" s="17" t="s">
        <v>33</v>
      </c>
      <c r="B27" s="14">
        <v>9</v>
      </c>
      <c r="D27">
        <v>0</v>
      </c>
      <c r="E27">
        <v>0</v>
      </c>
      <c r="F27">
        <v>0</v>
      </c>
      <c r="G27">
        <v>0</v>
      </c>
      <c r="H27">
        <v>1</v>
      </c>
      <c r="I27">
        <v>0</v>
      </c>
      <c r="J27">
        <v>0</v>
      </c>
      <c r="K27">
        <v>0</v>
      </c>
      <c r="L27">
        <v>0</v>
      </c>
      <c r="M27" s="2">
        <f t="shared" si="5"/>
        <v>0</v>
      </c>
      <c r="N27" s="2">
        <f t="shared" si="6"/>
        <v>1</v>
      </c>
    </row>
    <row r="28" spans="1:14" x14ac:dyDescent="0.25">
      <c r="A28" s="5" t="s">
        <v>21</v>
      </c>
      <c r="B28" s="5"/>
      <c r="D28" s="9">
        <f t="shared" ref="D28:N28" si="7">SUM(D19:D27)</f>
        <v>371</v>
      </c>
      <c r="E28" s="9">
        <f t="shared" si="7"/>
        <v>307</v>
      </c>
      <c r="F28" s="9">
        <f t="shared" si="7"/>
        <v>129</v>
      </c>
      <c r="G28" s="9">
        <f t="shared" si="7"/>
        <v>250</v>
      </c>
      <c r="H28" s="9">
        <f t="shared" si="7"/>
        <v>647</v>
      </c>
      <c r="I28" s="9">
        <f t="shared" si="7"/>
        <v>514</v>
      </c>
      <c r="J28" s="9">
        <f t="shared" si="7"/>
        <v>154</v>
      </c>
      <c r="K28" s="9">
        <f t="shared" si="7"/>
        <v>166</v>
      </c>
      <c r="L28" s="9">
        <f t="shared" si="7"/>
        <v>62</v>
      </c>
      <c r="M28" s="9">
        <f t="shared" si="7"/>
        <v>896</v>
      </c>
      <c r="N28" s="9">
        <f t="shared" si="7"/>
        <v>2600</v>
      </c>
    </row>
    <row r="29" spans="1:14" x14ac:dyDescent="0.25">
      <c r="A29" s="3"/>
      <c r="B29" s="3"/>
    </row>
    <row r="30" spans="1:14" x14ac:dyDescent="0.25">
      <c r="A30" s="19" t="s">
        <v>22</v>
      </c>
      <c r="D30" s="9">
        <f>SUM(D13+D17+D28)</f>
        <v>431</v>
      </c>
      <c r="E30" s="9">
        <f>SUM(E13+E17+E28)</f>
        <v>334</v>
      </c>
      <c r="F30" s="9">
        <f>SUM(F13+F17+F28)</f>
        <v>154</v>
      </c>
      <c r="G30" s="9">
        <f>SUM(G13+G17+G28)</f>
        <v>288</v>
      </c>
      <c r="H30" s="9">
        <f t="shared" ref="H30:M30" si="8">SUM(H10+H13+H17+H28)</f>
        <v>717</v>
      </c>
      <c r="I30" s="9">
        <f t="shared" si="8"/>
        <v>697</v>
      </c>
      <c r="J30" s="9">
        <f t="shared" si="8"/>
        <v>226</v>
      </c>
      <c r="K30" s="9">
        <f t="shared" si="8"/>
        <v>224</v>
      </c>
      <c r="L30" s="9">
        <f t="shared" si="8"/>
        <v>72</v>
      </c>
      <c r="M30" s="9">
        <f t="shared" si="8"/>
        <v>1219</v>
      </c>
      <c r="N30" s="9">
        <f>SUM(D30:L30)</f>
        <v>3143</v>
      </c>
    </row>
    <row r="31" spans="1:14" x14ac:dyDescent="0.25">
      <c r="A31" s="3"/>
      <c r="B31" s="3"/>
    </row>
    <row r="32" spans="1:14" x14ac:dyDescent="0.25">
      <c r="A32" s="5" t="s">
        <v>23</v>
      </c>
      <c r="B32" s="5"/>
      <c r="D32" s="2">
        <f t="shared" ref="D32:N32" si="9">IF(D13&gt;0,AVERAGE(D12:D12),0)</f>
        <v>0</v>
      </c>
      <c r="E32" s="2">
        <f t="shared" si="9"/>
        <v>0</v>
      </c>
      <c r="F32" s="2">
        <f t="shared" si="9"/>
        <v>0</v>
      </c>
      <c r="G32" s="2">
        <f t="shared" si="9"/>
        <v>0</v>
      </c>
      <c r="H32" s="2">
        <f t="shared" si="9"/>
        <v>0</v>
      </c>
      <c r="I32" s="2">
        <f t="shared" si="9"/>
        <v>0</v>
      </c>
      <c r="J32" s="2">
        <f t="shared" si="9"/>
        <v>0</v>
      </c>
      <c r="K32" s="2">
        <f t="shared" si="9"/>
        <v>0</v>
      </c>
      <c r="L32" s="2">
        <f t="shared" si="9"/>
        <v>0</v>
      </c>
      <c r="M32" s="2">
        <f t="shared" si="9"/>
        <v>0</v>
      </c>
      <c r="N32" s="11">
        <f t="shared" si="9"/>
        <v>0</v>
      </c>
    </row>
    <row r="33" spans="1:14" x14ac:dyDescent="0.25">
      <c r="A33" s="8" t="s">
        <v>24</v>
      </c>
      <c r="B33" s="8"/>
      <c r="D33" s="13">
        <f t="shared" ref="D33:N33" si="10">IF(OR(D13&gt;0,D30&gt;0),D13/D30,0)</f>
        <v>0</v>
      </c>
      <c r="E33" s="13">
        <f t="shared" si="10"/>
        <v>0</v>
      </c>
      <c r="F33" s="13">
        <f t="shared" si="10"/>
        <v>0</v>
      </c>
      <c r="G33" s="13">
        <f t="shared" si="10"/>
        <v>0</v>
      </c>
      <c r="H33" s="13">
        <f t="shared" si="10"/>
        <v>0</v>
      </c>
      <c r="I33" s="13">
        <f t="shared" si="10"/>
        <v>0</v>
      </c>
      <c r="J33" s="13">
        <f t="shared" si="10"/>
        <v>0</v>
      </c>
      <c r="K33" s="13">
        <f t="shared" si="10"/>
        <v>0</v>
      </c>
      <c r="L33" s="13">
        <f t="shared" si="10"/>
        <v>0</v>
      </c>
      <c r="M33" s="13">
        <f t="shared" si="10"/>
        <v>0</v>
      </c>
      <c r="N33" s="13">
        <f t="shared" si="10"/>
        <v>0</v>
      </c>
    </row>
    <row r="34" spans="1:14" x14ac:dyDescent="0.25">
      <c r="A34" s="5" t="s">
        <v>25</v>
      </c>
      <c r="B34" s="5"/>
      <c r="D34" s="2">
        <f>RANK(D32,D$50:D$52)</f>
        <v>3</v>
      </c>
      <c r="E34" s="2">
        <f t="shared" ref="E34:N34" si="11">RANK(E32,E$50:E$52)</f>
        <v>3</v>
      </c>
      <c r="F34" s="2">
        <f t="shared" si="11"/>
        <v>3</v>
      </c>
      <c r="G34" s="2">
        <f t="shared" si="11"/>
        <v>3</v>
      </c>
      <c r="H34" s="2">
        <f t="shared" si="11"/>
        <v>3</v>
      </c>
      <c r="I34" s="2">
        <f t="shared" si="11"/>
        <v>3</v>
      </c>
      <c r="J34" s="2">
        <f t="shared" si="11"/>
        <v>3</v>
      </c>
      <c r="K34" s="2">
        <f t="shared" si="11"/>
        <v>3</v>
      </c>
      <c r="L34" s="2">
        <f t="shared" si="11"/>
        <v>3</v>
      </c>
      <c r="M34" s="2">
        <f t="shared" si="11"/>
        <v>3</v>
      </c>
      <c r="N34" s="2">
        <f t="shared" si="11"/>
        <v>3</v>
      </c>
    </row>
    <row r="35" spans="1:14" x14ac:dyDescent="0.25">
      <c r="A35" s="3"/>
      <c r="B35" s="3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</row>
    <row r="36" spans="1:14" x14ac:dyDescent="0.25">
      <c r="A36" s="5" t="s">
        <v>26</v>
      </c>
      <c r="B36" s="5"/>
      <c r="D36" s="2">
        <f t="shared" ref="D36:N36" si="12">IF(D17&gt;0,AVERAGE(D15:D16),0)</f>
        <v>30</v>
      </c>
      <c r="E36" s="2">
        <f t="shared" si="12"/>
        <v>13.5</v>
      </c>
      <c r="F36" s="2">
        <f t="shared" si="12"/>
        <v>25</v>
      </c>
      <c r="G36" s="2">
        <f t="shared" si="12"/>
        <v>19</v>
      </c>
      <c r="H36" s="2">
        <f t="shared" si="12"/>
        <v>32</v>
      </c>
      <c r="I36" s="2">
        <f t="shared" si="12"/>
        <v>91.5</v>
      </c>
      <c r="J36" s="2">
        <f t="shared" si="12"/>
        <v>36</v>
      </c>
      <c r="K36" s="2">
        <f t="shared" si="12"/>
        <v>29</v>
      </c>
      <c r="L36" s="2">
        <f t="shared" si="12"/>
        <v>5</v>
      </c>
      <c r="M36" s="2">
        <f t="shared" si="12"/>
        <v>161.5</v>
      </c>
      <c r="N36" s="2">
        <f t="shared" si="12"/>
        <v>268.5</v>
      </c>
    </row>
    <row r="37" spans="1:14" x14ac:dyDescent="0.25">
      <c r="A37" s="8" t="s">
        <v>24</v>
      </c>
      <c r="B37" s="8"/>
      <c r="D37" s="13">
        <f t="shared" ref="D37:N37" si="13">IF(D30&gt;0,D17/D30,0)</f>
        <v>0.13921113689095127</v>
      </c>
      <c r="E37" s="13">
        <f t="shared" si="13"/>
        <v>8.0838323353293412E-2</v>
      </c>
      <c r="F37" s="13">
        <f t="shared" si="13"/>
        <v>0.16233766233766234</v>
      </c>
      <c r="G37" s="13">
        <f t="shared" si="13"/>
        <v>0.13194444444444445</v>
      </c>
      <c r="H37" s="13">
        <f t="shared" si="13"/>
        <v>8.926080892608089E-2</v>
      </c>
      <c r="I37" s="13">
        <f t="shared" si="13"/>
        <v>0.26255380200860834</v>
      </c>
      <c r="J37" s="13">
        <f t="shared" si="13"/>
        <v>0.31858407079646017</v>
      </c>
      <c r="K37" s="13">
        <f t="shared" si="13"/>
        <v>0.25892857142857145</v>
      </c>
      <c r="L37" s="13">
        <f t="shared" si="13"/>
        <v>0.1388888888888889</v>
      </c>
      <c r="M37" s="13">
        <f t="shared" si="13"/>
        <v>0.26497128794093522</v>
      </c>
      <c r="N37" s="13">
        <f t="shared" si="13"/>
        <v>0.17085587018771875</v>
      </c>
    </row>
    <row r="38" spans="1:14" x14ac:dyDescent="0.25">
      <c r="A38" s="5" t="s">
        <v>25</v>
      </c>
      <c r="B38" s="5"/>
      <c r="D38" s="2">
        <f>RANK(D36,D$50:D$52)</f>
        <v>2</v>
      </c>
      <c r="E38" s="2">
        <f t="shared" ref="E38:N38" si="14">RANK(E36,E$50:E$52)</f>
        <v>2</v>
      </c>
      <c r="F38" s="2">
        <f t="shared" si="14"/>
        <v>1</v>
      </c>
      <c r="G38" s="2">
        <f t="shared" si="14"/>
        <v>2</v>
      </c>
      <c r="H38" s="2">
        <f t="shared" si="14"/>
        <v>2</v>
      </c>
      <c r="I38" s="2">
        <f t="shared" si="14"/>
        <v>1</v>
      </c>
      <c r="J38" s="2">
        <f t="shared" si="14"/>
        <v>1</v>
      </c>
      <c r="K38" s="2">
        <f t="shared" si="14"/>
        <v>1</v>
      </c>
      <c r="L38" s="2">
        <f t="shared" si="14"/>
        <v>2</v>
      </c>
      <c r="M38" s="2">
        <f t="shared" si="14"/>
        <v>1</v>
      </c>
      <c r="N38" s="2">
        <f t="shared" si="14"/>
        <v>2</v>
      </c>
    </row>
    <row r="39" spans="1:14" x14ac:dyDescent="0.25">
      <c r="A39" s="3"/>
      <c r="B39" s="3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</row>
    <row r="40" spans="1:14" x14ac:dyDescent="0.25">
      <c r="A40" s="5" t="s">
        <v>27</v>
      </c>
      <c r="B40" s="5"/>
      <c r="D40" s="2">
        <f t="shared" ref="D40:N40" si="15">IF(D28&gt;0,AVERAGE(D19:D27),0)</f>
        <v>41.222222222222221</v>
      </c>
      <c r="E40" s="2">
        <f t="shared" si="15"/>
        <v>34.111111111111114</v>
      </c>
      <c r="F40" s="2">
        <f t="shared" si="15"/>
        <v>14.333333333333334</v>
      </c>
      <c r="G40" s="2">
        <f t="shared" si="15"/>
        <v>27.777777777777779</v>
      </c>
      <c r="H40" s="2">
        <f t="shared" si="15"/>
        <v>71.888888888888886</v>
      </c>
      <c r="I40" s="2">
        <f t="shared" si="15"/>
        <v>57.111111111111114</v>
      </c>
      <c r="J40" s="2">
        <f t="shared" si="15"/>
        <v>17.111111111111111</v>
      </c>
      <c r="K40" s="2">
        <f t="shared" si="15"/>
        <v>18.444444444444443</v>
      </c>
      <c r="L40" s="2">
        <f t="shared" si="15"/>
        <v>6.8888888888888893</v>
      </c>
      <c r="M40" s="2">
        <f t="shared" si="15"/>
        <v>99.555555555555557</v>
      </c>
      <c r="N40" s="2">
        <f t="shared" si="15"/>
        <v>288.88888888888891</v>
      </c>
    </row>
    <row r="41" spans="1:14" x14ac:dyDescent="0.25">
      <c r="A41" s="8" t="s">
        <v>24</v>
      </c>
      <c r="B41" s="8"/>
      <c r="D41" s="13">
        <f>IF(D30&gt;0,D28/D30,0)</f>
        <v>0.86078886310904867</v>
      </c>
      <c r="E41" s="13">
        <f t="shared" ref="E41:N41" si="16">IF(E30&gt;0,E28/E30,0)</f>
        <v>0.91916167664670656</v>
      </c>
      <c r="F41" s="13">
        <f t="shared" si="16"/>
        <v>0.83766233766233766</v>
      </c>
      <c r="G41" s="13">
        <f t="shared" si="16"/>
        <v>0.86805555555555558</v>
      </c>
      <c r="H41" s="13">
        <f t="shared" si="16"/>
        <v>0.90237099023709899</v>
      </c>
      <c r="I41" s="13">
        <f t="shared" si="16"/>
        <v>0.73744619799139166</v>
      </c>
      <c r="J41" s="13">
        <f t="shared" si="16"/>
        <v>0.68141592920353977</v>
      </c>
      <c r="K41" s="13">
        <f t="shared" si="16"/>
        <v>0.7410714285714286</v>
      </c>
      <c r="L41" s="13">
        <f t="shared" si="16"/>
        <v>0.86111111111111116</v>
      </c>
      <c r="M41" s="13">
        <f t="shared" si="16"/>
        <v>0.73502871205906484</v>
      </c>
      <c r="N41" s="13">
        <f t="shared" si="16"/>
        <v>0.82723512567610569</v>
      </c>
    </row>
    <row r="42" spans="1:14" x14ac:dyDescent="0.25">
      <c r="A42" s="5" t="s">
        <v>25</v>
      </c>
      <c r="B42" s="5"/>
      <c r="D42" s="2">
        <f>RANK(D40,D$50:D$52)</f>
        <v>1</v>
      </c>
      <c r="E42" s="2">
        <f t="shared" ref="E42:N42" si="17">RANK(E40,E$50:E$52)</f>
        <v>1</v>
      </c>
      <c r="F42" s="2">
        <f t="shared" si="17"/>
        <v>2</v>
      </c>
      <c r="G42" s="2">
        <f t="shared" si="17"/>
        <v>1</v>
      </c>
      <c r="H42" s="2">
        <f t="shared" si="17"/>
        <v>1</v>
      </c>
      <c r="I42" s="2">
        <f t="shared" si="17"/>
        <v>2</v>
      </c>
      <c r="J42" s="2">
        <f t="shared" si="17"/>
        <v>2</v>
      </c>
      <c r="K42" s="2">
        <f t="shared" si="17"/>
        <v>2</v>
      </c>
      <c r="L42" s="2">
        <f t="shared" si="17"/>
        <v>1</v>
      </c>
      <c r="M42" s="2">
        <f t="shared" si="17"/>
        <v>2</v>
      </c>
      <c r="N42" s="2">
        <f t="shared" si="17"/>
        <v>1</v>
      </c>
    </row>
    <row r="43" spans="1:14" x14ac:dyDescent="0.25">
      <c r="A43" s="3"/>
      <c r="B43" s="3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</row>
    <row r="44" spans="1:14" x14ac:dyDescent="0.25">
      <c r="A44" s="5" t="s">
        <v>28</v>
      </c>
      <c r="B44" s="5"/>
      <c r="D44" s="11">
        <f t="shared" ref="D44:N44" si="18">D30/COUNTA($B$8:$B$27)</f>
        <v>35.916666666666664</v>
      </c>
      <c r="E44" s="11">
        <f t="shared" si="18"/>
        <v>27.833333333333332</v>
      </c>
      <c r="F44" s="11">
        <f t="shared" si="18"/>
        <v>12.833333333333334</v>
      </c>
      <c r="G44" s="11">
        <f t="shared" si="18"/>
        <v>24</v>
      </c>
      <c r="H44" s="11">
        <f t="shared" si="18"/>
        <v>59.75</v>
      </c>
      <c r="I44" s="11">
        <f t="shared" si="18"/>
        <v>58.083333333333336</v>
      </c>
      <c r="J44" s="11">
        <f t="shared" si="18"/>
        <v>18.833333333333332</v>
      </c>
      <c r="K44" s="11">
        <f t="shared" si="18"/>
        <v>18.666666666666668</v>
      </c>
      <c r="L44" s="11">
        <f t="shared" si="18"/>
        <v>6</v>
      </c>
      <c r="M44" s="11">
        <f t="shared" si="18"/>
        <v>101.58333333333333</v>
      </c>
      <c r="N44" s="11">
        <f t="shared" si="18"/>
        <v>261.91666666666669</v>
      </c>
    </row>
    <row r="49" spans="1:14" x14ac:dyDescent="0.25">
      <c r="A49" s="2" t="s">
        <v>29</v>
      </c>
    </row>
    <row r="50" spans="1:14" x14ac:dyDescent="0.25">
      <c r="D50">
        <f>D32</f>
        <v>0</v>
      </c>
      <c r="E50">
        <f t="shared" ref="E50:N50" si="19">E32</f>
        <v>0</v>
      </c>
      <c r="F50">
        <f t="shared" si="19"/>
        <v>0</v>
      </c>
      <c r="G50">
        <f t="shared" si="19"/>
        <v>0</v>
      </c>
      <c r="H50">
        <f t="shared" si="19"/>
        <v>0</v>
      </c>
      <c r="I50">
        <f t="shared" si="19"/>
        <v>0</v>
      </c>
      <c r="J50">
        <f t="shared" si="19"/>
        <v>0</v>
      </c>
      <c r="K50">
        <f t="shared" si="19"/>
        <v>0</v>
      </c>
      <c r="L50">
        <f t="shared" si="19"/>
        <v>0</v>
      </c>
      <c r="M50">
        <f t="shared" si="19"/>
        <v>0</v>
      </c>
      <c r="N50" s="10">
        <f t="shared" si="19"/>
        <v>0</v>
      </c>
    </row>
    <row r="51" spans="1:14" x14ac:dyDescent="0.25">
      <c r="D51">
        <f>D36</f>
        <v>30</v>
      </c>
      <c r="E51">
        <f t="shared" ref="E51:N51" si="20">E36</f>
        <v>13.5</v>
      </c>
      <c r="F51">
        <f t="shared" si="20"/>
        <v>25</v>
      </c>
      <c r="G51">
        <f t="shared" si="20"/>
        <v>19</v>
      </c>
      <c r="H51">
        <f t="shared" si="20"/>
        <v>32</v>
      </c>
      <c r="I51">
        <f t="shared" si="20"/>
        <v>91.5</v>
      </c>
      <c r="J51">
        <f t="shared" si="20"/>
        <v>36</v>
      </c>
      <c r="K51">
        <f t="shared" si="20"/>
        <v>29</v>
      </c>
      <c r="L51">
        <f t="shared" si="20"/>
        <v>5</v>
      </c>
      <c r="M51">
        <f t="shared" si="20"/>
        <v>161.5</v>
      </c>
      <c r="N51" s="10">
        <f t="shared" si="20"/>
        <v>268.5</v>
      </c>
    </row>
    <row r="52" spans="1:14" x14ac:dyDescent="0.25">
      <c r="D52">
        <f>D40</f>
        <v>41.222222222222221</v>
      </c>
      <c r="E52">
        <f t="shared" ref="E52:N52" si="21">E40</f>
        <v>34.111111111111114</v>
      </c>
      <c r="F52">
        <f t="shared" si="21"/>
        <v>14.333333333333334</v>
      </c>
      <c r="G52">
        <f t="shared" si="21"/>
        <v>27.777777777777779</v>
      </c>
      <c r="H52">
        <f t="shared" si="21"/>
        <v>71.888888888888886</v>
      </c>
      <c r="I52">
        <f t="shared" si="21"/>
        <v>57.111111111111114</v>
      </c>
      <c r="J52">
        <f t="shared" si="21"/>
        <v>17.111111111111111</v>
      </c>
      <c r="K52">
        <f t="shared" si="21"/>
        <v>18.444444444444443</v>
      </c>
      <c r="L52">
        <f t="shared" si="21"/>
        <v>6.8888888888888893</v>
      </c>
      <c r="M52">
        <f t="shared" si="21"/>
        <v>99.555555555555557</v>
      </c>
      <c r="N52" s="10">
        <f t="shared" si="21"/>
        <v>288.88888888888891</v>
      </c>
    </row>
  </sheetData>
  <mergeCells count="3">
    <mergeCell ref="A1:N1"/>
    <mergeCell ref="A2:N2"/>
    <mergeCell ref="A3:N3"/>
  </mergeCells>
  <pageMargins left="0.7" right="0.7" top="0.75" bottom="0.75" header="0.3" footer="0.3"/>
  <pageSetup scale="8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workbookViewId="0">
      <selection activeCell="A4" sqref="A4"/>
    </sheetView>
  </sheetViews>
  <sheetFormatPr defaultRowHeight="15" x14ac:dyDescent="0.25"/>
  <cols>
    <col min="1" max="1" width="28.140625" bestFit="1" customWidth="1"/>
    <col min="4" max="4" width="9.5703125" bestFit="1" customWidth="1"/>
    <col min="7" max="7" width="10.28515625" customWidth="1"/>
    <col min="8" max="8" width="10.140625" customWidth="1"/>
  </cols>
  <sheetData>
    <row r="1" spans="1:14" s="2" customFormat="1" ht="48.6" customHeight="1" x14ac:dyDescent="0.25">
      <c r="A1" s="50" t="s">
        <v>3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</row>
    <row r="2" spans="1:14" x14ac:dyDescent="0.25">
      <c r="A2" s="51" t="str">
        <f ca="1">UPPER(MID(CELL("filename",A1),FIND("]",CELL("filename",A1))+1,255)&amp;" 2024")</f>
        <v>MAY 2024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</row>
    <row r="3" spans="1:14" x14ac:dyDescent="0.25">
      <c r="A3" s="51"/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</row>
    <row r="5" spans="1:14" s="22" customFormat="1" ht="75" x14ac:dyDescent="0.25">
      <c r="A5" s="22" t="s">
        <v>0</v>
      </c>
      <c r="B5" s="22" t="s">
        <v>1</v>
      </c>
      <c r="D5" s="22" t="s">
        <v>2</v>
      </c>
      <c r="E5" s="22" t="s">
        <v>4</v>
      </c>
      <c r="F5" s="22" t="s">
        <v>5</v>
      </c>
      <c r="G5" s="22" t="s">
        <v>6</v>
      </c>
      <c r="H5" s="22" t="s">
        <v>7</v>
      </c>
      <c r="I5" s="22" t="s">
        <v>8</v>
      </c>
      <c r="J5" s="22" t="s">
        <v>9</v>
      </c>
      <c r="K5" s="24" t="s">
        <v>38</v>
      </c>
      <c r="L5" s="22" t="s">
        <v>11</v>
      </c>
      <c r="M5" s="22" t="s">
        <v>12</v>
      </c>
      <c r="N5" s="22" t="s">
        <v>13</v>
      </c>
    </row>
    <row r="6" spans="1:14" s="22" customFormat="1" ht="7.15" customHeight="1" x14ac:dyDescent="0.25"/>
    <row r="7" spans="1:14" s="22" customFormat="1" ht="7.15" customHeight="1" x14ac:dyDescent="0.25"/>
    <row r="8" spans="1:14" s="22" customFormat="1" ht="16.5" customHeight="1" x14ac:dyDescent="0.25">
      <c r="A8" s="25" t="s">
        <v>39</v>
      </c>
      <c r="B8" s="26">
        <v>99</v>
      </c>
      <c r="D8" s="28">
        <v>0</v>
      </c>
      <c r="E8" s="28">
        <v>0</v>
      </c>
      <c r="F8" s="28">
        <v>0</v>
      </c>
      <c r="G8" s="28">
        <v>0</v>
      </c>
      <c r="H8" s="28">
        <v>1</v>
      </c>
      <c r="I8" s="28">
        <v>0</v>
      </c>
      <c r="J8" s="28">
        <v>0</v>
      </c>
      <c r="K8" s="28">
        <v>0</v>
      </c>
      <c r="L8" s="28">
        <v>0</v>
      </c>
      <c r="M8" s="23">
        <f>SUM(I8:L8)</f>
        <v>0</v>
      </c>
      <c r="N8" s="2">
        <f>SUM(D8:L8)</f>
        <v>1</v>
      </c>
    </row>
    <row r="9" spans="1:14" x14ac:dyDescent="0.25">
      <c r="A9" s="4" t="s">
        <v>15</v>
      </c>
      <c r="B9" s="3"/>
      <c r="D9">
        <v>43</v>
      </c>
      <c r="E9">
        <v>10</v>
      </c>
      <c r="F9">
        <v>5</v>
      </c>
      <c r="G9">
        <v>1</v>
      </c>
      <c r="H9">
        <v>0</v>
      </c>
      <c r="I9">
        <v>0</v>
      </c>
      <c r="J9">
        <v>0</v>
      </c>
      <c r="K9">
        <v>0</v>
      </c>
      <c r="L9">
        <v>0</v>
      </c>
      <c r="M9" s="23">
        <f>SUM(I9:L9)</f>
        <v>0</v>
      </c>
      <c r="N9" s="2">
        <f>SUM(D9:L9)</f>
        <v>59</v>
      </c>
    </row>
    <row r="10" spans="1:14" x14ac:dyDescent="0.25">
      <c r="A10" s="5" t="s">
        <v>16</v>
      </c>
      <c r="B10" s="5"/>
      <c r="D10" s="9">
        <f>SUM(D8:D9)</f>
        <v>43</v>
      </c>
      <c r="E10" s="9">
        <f t="shared" ref="E10:L10" si="0">SUM(E8:E9)</f>
        <v>10</v>
      </c>
      <c r="F10" s="9">
        <f t="shared" si="0"/>
        <v>5</v>
      </c>
      <c r="G10" s="9">
        <f t="shared" si="0"/>
        <v>1</v>
      </c>
      <c r="H10" s="9">
        <f t="shared" si="0"/>
        <v>1</v>
      </c>
      <c r="I10" s="9">
        <f t="shared" si="0"/>
        <v>0</v>
      </c>
      <c r="J10" s="9">
        <f t="shared" si="0"/>
        <v>0</v>
      </c>
      <c r="K10" s="9">
        <f t="shared" si="0"/>
        <v>0</v>
      </c>
      <c r="L10" s="9">
        <f t="shared" si="0"/>
        <v>0</v>
      </c>
      <c r="M10" s="9">
        <f>SUM(M8:M9)</f>
        <v>0</v>
      </c>
      <c r="N10" s="9">
        <f>SUM(N8:N9)</f>
        <v>60</v>
      </c>
    </row>
    <row r="11" spans="1:14" x14ac:dyDescent="0.25">
      <c r="A11" s="5"/>
      <c r="B11" s="5"/>
    </row>
    <row r="12" spans="1:14" x14ac:dyDescent="0.25">
      <c r="A12" s="4" t="s">
        <v>41</v>
      </c>
      <c r="B12" s="14"/>
      <c r="M12" s="2"/>
      <c r="N12" s="2"/>
    </row>
    <row r="13" spans="1:14" x14ac:dyDescent="0.25">
      <c r="A13" s="5" t="s">
        <v>18</v>
      </c>
      <c r="B13" s="6"/>
      <c r="D13" s="9">
        <f t="shared" ref="D13:N13" si="1">SUM(D12:D12)</f>
        <v>0</v>
      </c>
      <c r="E13" s="9">
        <f t="shared" si="1"/>
        <v>0</v>
      </c>
      <c r="F13" s="9">
        <f t="shared" si="1"/>
        <v>0</v>
      </c>
      <c r="G13" s="9">
        <f t="shared" si="1"/>
        <v>0</v>
      </c>
      <c r="H13" s="9">
        <f t="shared" si="1"/>
        <v>0</v>
      </c>
      <c r="I13" s="9">
        <f t="shared" si="1"/>
        <v>0</v>
      </c>
      <c r="J13" s="9">
        <f t="shared" si="1"/>
        <v>0</v>
      </c>
      <c r="K13" s="9">
        <f t="shared" si="1"/>
        <v>0</v>
      </c>
      <c r="L13" s="9">
        <f t="shared" si="1"/>
        <v>0</v>
      </c>
      <c r="M13" s="9">
        <f t="shared" si="1"/>
        <v>0</v>
      </c>
      <c r="N13" s="9">
        <f t="shared" si="1"/>
        <v>0</v>
      </c>
    </row>
    <row r="14" spans="1:14" x14ac:dyDescent="0.25">
      <c r="A14" s="3"/>
      <c r="B14" s="15"/>
    </row>
    <row r="15" spans="1:14" x14ac:dyDescent="0.25">
      <c r="A15" s="3" t="s">
        <v>35</v>
      </c>
      <c r="B15" s="15">
        <v>1</v>
      </c>
      <c r="D15">
        <v>40</v>
      </c>
      <c r="E15">
        <v>34</v>
      </c>
      <c r="F15">
        <v>17</v>
      </c>
      <c r="G15">
        <v>28</v>
      </c>
      <c r="H15">
        <v>157</v>
      </c>
      <c r="I15">
        <v>0</v>
      </c>
      <c r="J15">
        <v>0</v>
      </c>
      <c r="K15">
        <v>0</v>
      </c>
      <c r="L15">
        <v>0</v>
      </c>
      <c r="M15" s="2">
        <f t="shared" ref="M15:M16" si="2">SUM(I15:L15)</f>
        <v>0</v>
      </c>
      <c r="N15" s="2">
        <f t="shared" ref="N15:N16" si="3">SUM(D15:L15)</f>
        <v>276</v>
      </c>
    </row>
    <row r="16" spans="1:14" x14ac:dyDescent="0.25">
      <c r="A16" s="4" t="s">
        <v>19</v>
      </c>
      <c r="B16" s="14">
        <v>7</v>
      </c>
      <c r="D16">
        <v>0</v>
      </c>
      <c r="E16">
        <v>0</v>
      </c>
      <c r="F16">
        <v>0</v>
      </c>
      <c r="G16">
        <v>0</v>
      </c>
      <c r="H16">
        <v>0</v>
      </c>
      <c r="I16">
        <v>201</v>
      </c>
      <c r="J16">
        <v>90</v>
      </c>
      <c r="K16">
        <v>84</v>
      </c>
      <c r="L16">
        <v>7</v>
      </c>
      <c r="M16" s="2">
        <f t="shared" si="2"/>
        <v>382</v>
      </c>
      <c r="N16" s="2">
        <f t="shared" si="3"/>
        <v>382</v>
      </c>
    </row>
    <row r="17" spans="1:14" x14ac:dyDescent="0.25">
      <c r="A17" s="5" t="s">
        <v>20</v>
      </c>
      <c r="B17" s="6"/>
      <c r="D17" s="9">
        <f>SUM(D15:D16)</f>
        <v>40</v>
      </c>
      <c r="E17" s="9">
        <f t="shared" ref="E17:N17" si="4">SUM(E15:E16)</f>
        <v>34</v>
      </c>
      <c r="F17" s="9">
        <f t="shared" si="4"/>
        <v>17</v>
      </c>
      <c r="G17" s="9">
        <f t="shared" si="4"/>
        <v>28</v>
      </c>
      <c r="H17" s="9">
        <f t="shared" si="4"/>
        <v>157</v>
      </c>
      <c r="I17" s="9">
        <f t="shared" si="4"/>
        <v>201</v>
      </c>
      <c r="J17" s="9">
        <f t="shared" si="4"/>
        <v>90</v>
      </c>
      <c r="K17" s="9">
        <f t="shared" si="4"/>
        <v>84</v>
      </c>
      <c r="L17" s="9">
        <f t="shared" si="4"/>
        <v>7</v>
      </c>
      <c r="M17" s="9">
        <f t="shared" si="4"/>
        <v>382</v>
      </c>
      <c r="N17" s="9">
        <f t="shared" si="4"/>
        <v>658</v>
      </c>
    </row>
    <row r="18" spans="1:14" x14ac:dyDescent="0.25">
      <c r="A18" s="5"/>
      <c r="B18" s="6"/>
    </row>
    <row r="19" spans="1:14" x14ac:dyDescent="0.25">
      <c r="A19" s="7" t="s">
        <v>40</v>
      </c>
      <c r="B19" s="14">
        <v>10</v>
      </c>
      <c r="D19">
        <v>62</v>
      </c>
      <c r="E19">
        <v>52</v>
      </c>
      <c r="F19">
        <v>21</v>
      </c>
      <c r="G19">
        <v>50</v>
      </c>
      <c r="H19">
        <v>181</v>
      </c>
      <c r="I19">
        <v>0</v>
      </c>
      <c r="J19">
        <v>0</v>
      </c>
      <c r="K19">
        <v>0</v>
      </c>
      <c r="L19">
        <v>0</v>
      </c>
      <c r="M19" s="2">
        <f t="shared" ref="M19:M27" si="5">SUM(I19:L19)</f>
        <v>0</v>
      </c>
      <c r="N19" s="2">
        <f t="shared" ref="N19:N27" si="6">SUM(D19:L19)</f>
        <v>366</v>
      </c>
    </row>
    <row r="20" spans="1:14" x14ac:dyDescent="0.25">
      <c r="A20" s="7" t="s">
        <v>36</v>
      </c>
      <c r="B20" s="14">
        <v>11</v>
      </c>
      <c r="D20">
        <v>59</v>
      </c>
      <c r="E20">
        <v>50</v>
      </c>
      <c r="F20">
        <v>24</v>
      </c>
      <c r="G20">
        <v>39</v>
      </c>
      <c r="H20">
        <v>156</v>
      </c>
      <c r="I20">
        <v>0</v>
      </c>
      <c r="J20">
        <v>0</v>
      </c>
      <c r="K20">
        <v>0</v>
      </c>
      <c r="L20">
        <v>0</v>
      </c>
      <c r="M20" s="2">
        <f t="shared" si="5"/>
        <v>0</v>
      </c>
      <c r="N20" s="2">
        <f t="shared" si="6"/>
        <v>328</v>
      </c>
    </row>
    <row r="21" spans="1:14" x14ac:dyDescent="0.25">
      <c r="A21" s="7" t="s">
        <v>42</v>
      </c>
      <c r="B21" s="14">
        <v>2</v>
      </c>
      <c r="D21">
        <v>77</v>
      </c>
      <c r="E21">
        <v>64</v>
      </c>
      <c r="F21">
        <v>18</v>
      </c>
      <c r="G21">
        <v>51</v>
      </c>
      <c r="H21">
        <v>66</v>
      </c>
      <c r="I21">
        <v>0</v>
      </c>
      <c r="J21">
        <v>0</v>
      </c>
      <c r="K21">
        <v>0</v>
      </c>
      <c r="L21">
        <v>0</v>
      </c>
      <c r="M21" s="2">
        <f>SUM(I21:L21)</f>
        <v>0</v>
      </c>
      <c r="N21" s="2">
        <f>SUM(D21:L21)</f>
        <v>276</v>
      </c>
    </row>
    <row r="22" spans="1:14" x14ac:dyDescent="0.25">
      <c r="A22" s="4" t="s">
        <v>32</v>
      </c>
      <c r="B22" s="14">
        <v>3</v>
      </c>
      <c r="D22">
        <v>0</v>
      </c>
      <c r="E22">
        <v>0</v>
      </c>
      <c r="F22">
        <v>0</v>
      </c>
      <c r="G22">
        <v>0</v>
      </c>
      <c r="H22">
        <v>0</v>
      </c>
      <c r="I22">
        <v>244</v>
      </c>
      <c r="J22">
        <v>73</v>
      </c>
      <c r="K22">
        <v>99</v>
      </c>
      <c r="L22">
        <v>16</v>
      </c>
      <c r="M22" s="2">
        <f t="shared" si="5"/>
        <v>432</v>
      </c>
      <c r="N22" s="2">
        <f t="shared" si="6"/>
        <v>432</v>
      </c>
    </row>
    <row r="23" spans="1:14" x14ac:dyDescent="0.25">
      <c r="A23" s="17" t="s">
        <v>34</v>
      </c>
      <c r="B23" s="27">
        <v>4</v>
      </c>
      <c r="D23">
        <v>71</v>
      </c>
      <c r="E23">
        <v>48</v>
      </c>
      <c r="F23">
        <v>20</v>
      </c>
      <c r="G23">
        <v>48</v>
      </c>
      <c r="H23">
        <v>110</v>
      </c>
      <c r="I23">
        <v>0</v>
      </c>
      <c r="J23">
        <v>0</v>
      </c>
      <c r="K23">
        <v>0</v>
      </c>
      <c r="L23">
        <v>0</v>
      </c>
      <c r="M23" s="2">
        <f>SUM(I23:L23)</f>
        <v>0</v>
      </c>
      <c r="N23" s="2">
        <f>SUM(D23:L23)</f>
        <v>297</v>
      </c>
    </row>
    <row r="24" spans="1:14" x14ac:dyDescent="0.25">
      <c r="A24" s="4" t="s">
        <v>37</v>
      </c>
      <c r="B24" s="14">
        <v>5</v>
      </c>
      <c r="D24">
        <v>0</v>
      </c>
      <c r="E24">
        <v>0</v>
      </c>
      <c r="F24">
        <v>0</v>
      </c>
      <c r="G24">
        <v>0</v>
      </c>
      <c r="H24">
        <v>0</v>
      </c>
      <c r="I24">
        <v>254</v>
      </c>
      <c r="J24">
        <v>80</v>
      </c>
      <c r="K24">
        <v>107</v>
      </c>
      <c r="L24">
        <v>20</v>
      </c>
      <c r="M24" s="2">
        <f t="shared" si="5"/>
        <v>461</v>
      </c>
      <c r="N24" s="2">
        <f t="shared" si="6"/>
        <v>461</v>
      </c>
    </row>
    <row r="25" spans="1:14" x14ac:dyDescent="0.25">
      <c r="A25" s="4" t="s">
        <v>30</v>
      </c>
      <c r="B25" s="14">
        <v>6</v>
      </c>
      <c r="D25">
        <v>52</v>
      </c>
      <c r="E25">
        <v>59</v>
      </c>
      <c r="F25">
        <v>23</v>
      </c>
      <c r="G25">
        <v>46</v>
      </c>
      <c r="H25">
        <v>132</v>
      </c>
      <c r="I25">
        <v>0</v>
      </c>
      <c r="J25">
        <v>0</v>
      </c>
      <c r="K25">
        <v>0</v>
      </c>
      <c r="L25">
        <v>0</v>
      </c>
      <c r="M25" s="2">
        <f t="shared" si="5"/>
        <v>0</v>
      </c>
      <c r="N25" s="2">
        <f>SUM(D25:L25)</f>
        <v>312</v>
      </c>
    </row>
    <row r="26" spans="1:14" x14ac:dyDescent="0.25">
      <c r="A26" s="17" t="s">
        <v>17</v>
      </c>
      <c r="B26" s="14">
        <v>8</v>
      </c>
      <c r="D26">
        <v>72</v>
      </c>
      <c r="E26">
        <v>62</v>
      </c>
      <c r="F26">
        <v>30</v>
      </c>
      <c r="G26">
        <v>59</v>
      </c>
      <c r="H26">
        <v>205</v>
      </c>
      <c r="I26">
        <v>0</v>
      </c>
      <c r="J26">
        <v>0</v>
      </c>
      <c r="K26">
        <v>0</v>
      </c>
      <c r="L26">
        <v>0</v>
      </c>
      <c r="M26" s="2">
        <f>SUM(I26:L26)</f>
        <v>0</v>
      </c>
      <c r="N26" s="2">
        <f>SUM(D26:L26)</f>
        <v>428</v>
      </c>
    </row>
    <row r="27" spans="1:14" x14ac:dyDescent="0.25">
      <c r="A27" s="17" t="s">
        <v>33</v>
      </c>
      <c r="B27" s="14">
        <v>9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 s="2">
        <f t="shared" si="5"/>
        <v>0</v>
      </c>
      <c r="N27" s="2">
        <f t="shared" si="6"/>
        <v>0</v>
      </c>
    </row>
    <row r="28" spans="1:14" x14ac:dyDescent="0.25">
      <c r="A28" s="5" t="s">
        <v>21</v>
      </c>
      <c r="B28" s="5"/>
      <c r="D28" s="9">
        <f t="shared" ref="D28:N28" si="7">SUM(D19:D27)</f>
        <v>393</v>
      </c>
      <c r="E28" s="9">
        <f t="shared" si="7"/>
        <v>335</v>
      </c>
      <c r="F28" s="9">
        <f t="shared" si="7"/>
        <v>136</v>
      </c>
      <c r="G28" s="9">
        <f t="shared" si="7"/>
        <v>293</v>
      </c>
      <c r="H28" s="9">
        <f t="shared" si="7"/>
        <v>850</v>
      </c>
      <c r="I28" s="9">
        <f t="shared" si="7"/>
        <v>498</v>
      </c>
      <c r="J28" s="9">
        <f t="shared" si="7"/>
        <v>153</v>
      </c>
      <c r="K28" s="9">
        <f t="shared" si="7"/>
        <v>206</v>
      </c>
      <c r="L28" s="9">
        <f t="shared" si="7"/>
        <v>36</v>
      </c>
      <c r="M28" s="9">
        <f t="shared" si="7"/>
        <v>893</v>
      </c>
      <c r="N28" s="9">
        <f t="shared" si="7"/>
        <v>2900</v>
      </c>
    </row>
    <row r="29" spans="1:14" x14ac:dyDescent="0.25">
      <c r="A29" s="3"/>
      <c r="B29" s="3"/>
    </row>
    <row r="30" spans="1:14" x14ac:dyDescent="0.25">
      <c r="A30" s="19" t="s">
        <v>22</v>
      </c>
      <c r="D30" s="9">
        <f>SUM(D13+D17+D28)</f>
        <v>433</v>
      </c>
      <c r="E30" s="9">
        <f>SUM(E13+E17+E28)</f>
        <v>369</v>
      </c>
      <c r="F30" s="9">
        <f>SUM(F13+F17+F28)</f>
        <v>153</v>
      </c>
      <c r="G30" s="9">
        <f>SUM(G13+G17+G28)</f>
        <v>321</v>
      </c>
      <c r="H30" s="9">
        <f t="shared" ref="H30:M30" si="8">SUM(H10+H13+H17+H28)</f>
        <v>1008</v>
      </c>
      <c r="I30" s="9">
        <f t="shared" si="8"/>
        <v>699</v>
      </c>
      <c r="J30" s="9">
        <f t="shared" si="8"/>
        <v>243</v>
      </c>
      <c r="K30" s="9">
        <f t="shared" si="8"/>
        <v>290</v>
      </c>
      <c r="L30" s="9">
        <f t="shared" si="8"/>
        <v>43</v>
      </c>
      <c r="M30" s="9">
        <f t="shared" si="8"/>
        <v>1275</v>
      </c>
      <c r="N30" s="9">
        <f>SUM(D30:L30)</f>
        <v>3559</v>
      </c>
    </row>
    <row r="31" spans="1:14" x14ac:dyDescent="0.25">
      <c r="A31" s="3"/>
      <c r="B31" s="3"/>
    </row>
    <row r="32" spans="1:14" x14ac:dyDescent="0.25">
      <c r="A32" s="5" t="s">
        <v>23</v>
      </c>
      <c r="B32" s="5"/>
      <c r="D32" s="2">
        <f t="shared" ref="D32:N32" si="9">IF(D13&gt;0,AVERAGE(D12:D12),0)</f>
        <v>0</v>
      </c>
      <c r="E32" s="2">
        <f t="shared" si="9"/>
        <v>0</v>
      </c>
      <c r="F32" s="2">
        <f t="shared" si="9"/>
        <v>0</v>
      </c>
      <c r="G32" s="2">
        <f t="shared" si="9"/>
        <v>0</v>
      </c>
      <c r="H32" s="2">
        <f t="shared" si="9"/>
        <v>0</v>
      </c>
      <c r="I32" s="2">
        <f t="shared" si="9"/>
        <v>0</v>
      </c>
      <c r="J32" s="2">
        <f t="shared" si="9"/>
        <v>0</v>
      </c>
      <c r="K32" s="2">
        <f t="shared" si="9"/>
        <v>0</v>
      </c>
      <c r="L32" s="2">
        <f t="shared" si="9"/>
        <v>0</v>
      </c>
      <c r="M32" s="2">
        <f t="shared" si="9"/>
        <v>0</v>
      </c>
      <c r="N32" s="11">
        <f t="shared" si="9"/>
        <v>0</v>
      </c>
    </row>
    <row r="33" spans="1:14" x14ac:dyDescent="0.25">
      <c r="A33" s="8" t="s">
        <v>24</v>
      </c>
      <c r="B33" s="8"/>
      <c r="D33" s="13">
        <f t="shared" ref="D33:N33" si="10">IF(OR(D13&gt;0,D30&gt;0),D13/D30,0)</f>
        <v>0</v>
      </c>
      <c r="E33" s="13">
        <f t="shared" si="10"/>
        <v>0</v>
      </c>
      <c r="F33" s="13">
        <f t="shared" si="10"/>
        <v>0</v>
      </c>
      <c r="G33" s="13">
        <f t="shared" si="10"/>
        <v>0</v>
      </c>
      <c r="H33" s="13">
        <f t="shared" si="10"/>
        <v>0</v>
      </c>
      <c r="I33" s="13">
        <f t="shared" si="10"/>
        <v>0</v>
      </c>
      <c r="J33" s="13">
        <f t="shared" si="10"/>
        <v>0</v>
      </c>
      <c r="K33" s="13">
        <f t="shared" si="10"/>
        <v>0</v>
      </c>
      <c r="L33" s="13">
        <f t="shared" si="10"/>
        <v>0</v>
      </c>
      <c r="M33" s="13">
        <f t="shared" si="10"/>
        <v>0</v>
      </c>
      <c r="N33" s="13">
        <f t="shared" si="10"/>
        <v>0</v>
      </c>
    </row>
    <row r="34" spans="1:14" x14ac:dyDescent="0.25">
      <c r="A34" s="5" t="s">
        <v>25</v>
      </c>
      <c r="B34" s="5"/>
      <c r="D34" s="2">
        <f>RANK(D32,D$50:D$52)</f>
        <v>3</v>
      </c>
      <c r="E34" s="2">
        <f t="shared" ref="E34:N34" si="11">RANK(E32,E$50:E$52)</f>
        <v>3</v>
      </c>
      <c r="F34" s="2">
        <f t="shared" si="11"/>
        <v>3</v>
      </c>
      <c r="G34" s="2">
        <f t="shared" si="11"/>
        <v>3</v>
      </c>
      <c r="H34" s="2">
        <f t="shared" si="11"/>
        <v>3</v>
      </c>
      <c r="I34" s="2">
        <f t="shared" si="11"/>
        <v>3</v>
      </c>
      <c r="J34" s="2">
        <f t="shared" si="11"/>
        <v>3</v>
      </c>
      <c r="K34" s="2">
        <f t="shared" si="11"/>
        <v>3</v>
      </c>
      <c r="L34" s="2">
        <f t="shared" si="11"/>
        <v>3</v>
      </c>
      <c r="M34" s="2">
        <f t="shared" si="11"/>
        <v>3</v>
      </c>
      <c r="N34" s="2">
        <f t="shared" si="11"/>
        <v>3</v>
      </c>
    </row>
    <row r="35" spans="1:14" x14ac:dyDescent="0.25">
      <c r="A35" s="3"/>
      <c r="B35" s="3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</row>
    <row r="36" spans="1:14" x14ac:dyDescent="0.25">
      <c r="A36" s="5" t="s">
        <v>26</v>
      </c>
      <c r="B36" s="5"/>
      <c r="D36" s="2">
        <f t="shared" ref="D36:N36" si="12">IF(D17&gt;0,AVERAGE(D15:D16),0)</f>
        <v>20</v>
      </c>
      <c r="E36" s="2">
        <f t="shared" si="12"/>
        <v>17</v>
      </c>
      <c r="F36" s="2">
        <f t="shared" si="12"/>
        <v>8.5</v>
      </c>
      <c r="G36" s="2">
        <f t="shared" si="12"/>
        <v>14</v>
      </c>
      <c r="H36" s="2">
        <f t="shared" si="12"/>
        <v>78.5</v>
      </c>
      <c r="I36" s="2">
        <f t="shared" si="12"/>
        <v>100.5</v>
      </c>
      <c r="J36" s="2">
        <f t="shared" si="12"/>
        <v>45</v>
      </c>
      <c r="K36" s="2">
        <f t="shared" si="12"/>
        <v>42</v>
      </c>
      <c r="L36" s="2">
        <f t="shared" si="12"/>
        <v>3.5</v>
      </c>
      <c r="M36" s="2">
        <f t="shared" si="12"/>
        <v>191</v>
      </c>
      <c r="N36" s="2">
        <f t="shared" si="12"/>
        <v>329</v>
      </c>
    </row>
    <row r="37" spans="1:14" x14ac:dyDescent="0.25">
      <c r="A37" s="8" t="s">
        <v>24</v>
      </c>
      <c r="B37" s="8"/>
      <c r="D37" s="13">
        <f t="shared" ref="D37:N37" si="13">IF(D30&gt;0,D17/D30,0)</f>
        <v>9.237875288683603E-2</v>
      </c>
      <c r="E37" s="13">
        <f t="shared" si="13"/>
        <v>9.2140921409214094E-2</v>
      </c>
      <c r="F37" s="13">
        <f t="shared" si="13"/>
        <v>0.1111111111111111</v>
      </c>
      <c r="G37" s="13">
        <f t="shared" si="13"/>
        <v>8.7227414330218064E-2</v>
      </c>
      <c r="H37" s="13">
        <f t="shared" si="13"/>
        <v>0.15575396825396826</v>
      </c>
      <c r="I37" s="13">
        <f t="shared" si="13"/>
        <v>0.28755364806866951</v>
      </c>
      <c r="J37" s="13">
        <f t="shared" si="13"/>
        <v>0.37037037037037035</v>
      </c>
      <c r="K37" s="13">
        <f t="shared" si="13"/>
        <v>0.28965517241379313</v>
      </c>
      <c r="L37" s="13">
        <f t="shared" si="13"/>
        <v>0.16279069767441862</v>
      </c>
      <c r="M37" s="13">
        <f t="shared" si="13"/>
        <v>0.29960784313725491</v>
      </c>
      <c r="N37" s="13">
        <f t="shared" si="13"/>
        <v>0.18488339421185726</v>
      </c>
    </row>
    <row r="38" spans="1:14" x14ac:dyDescent="0.25">
      <c r="A38" s="5" t="s">
        <v>25</v>
      </c>
      <c r="B38" s="5"/>
      <c r="D38" s="2">
        <f>RANK(D36,D$50:D$52)</f>
        <v>2</v>
      </c>
      <c r="E38" s="2">
        <f t="shared" ref="E38:N38" si="14">RANK(E36,E$50:E$52)</f>
        <v>2</v>
      </c>
      <c r="F38" s="2">
        <f t="shared" si="14"/>
        <v>2</v>
      </c>
      <c r="G38" s="2">
        <f t="shared" si="14"/>
        <v>2</v>
      </c>
      <c r="H38" s="2">
        <f t="shared" si="14"/>
        <v>2</v>
      </c>
      <c r="I38" s="2">
        <f t="shared" si="14"/>
        <v>1</v>
      </c>
      <c r="J38" s="2">
        <f t="shared" si="14"/>
        <v>1</v>
      </c>
      <c r="K38" s="2">
        <f t="shared" si="14"/>
        <v>1</v>
      </c>
      <c r="L38" s="2">
        <f t="shared" si="14"/>
        <v>2</v>
      </c>
      <c r="M38" s="2">
        <f t="shared" si="14"/>
        <v>1</v>
      </c>
      <c r="N38" s="2">
        <f t="shared" si="14"/>
        <v>1</v>
      </c>
    </row>
    <row r="39" spans="1:14" x14ac:dyDescent="0.25">
      <c r="A39" s="3"/>
      <c r="B39" s="3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</row>
    <row r="40" spans="1:14" x14ac:dyDescent="0.25">
      <c r="A40" s="5" t="s">
        <v>27</v>
      </c>
      <c r="B40" s="5"/>
      <c r="D40" s="2">
        <f t="shared" ref="D40:N40" si="15">IF(D28&gt;0,AVERAGE(D19:D27),0)</f>
        <v>43.666666666666664</v>
      </c>
      <c r="E40" s="2">
        <f t="shared" si="15"/>
        <v>37.222222222222221</v>
      </c>
      <c r="F40" s="2">
        <f t="shared" si="15"/>
        <v>15.111111111111111</v>
      </c>
      <c r="G40" s="2">
        <f t="shared" si="15"/>
        <v>32.555555555555557</v>
      </c>
      <c r="H40" s="2">
        <f t="shared" si="15"/>
        <v>94.444444444444443</v>
      </c>
      <c r="I40" s="2">
        <f t="shared" si="15"/>
        <v>55.333333333333336</v>
      </c>
      <c r="J40" s="2">
        <f t="shared" si="15"/>
        <v>17</v>
      </c>
      <c r="K40" s="2">
        <f t="shared" si="15"/>
        <v>22.888888888888889</v>
      </c>
      <c r="L40" s="2">
        <f t="shared" si="15"/>
        <v>4</v>
      </c>
      <c r="M40" s="2">
        <f t="shared" si="15"/>
        <v>99.222222222222229</v>
      </c>
      <c r="N40" s="2">
        <f t="shared" si="15"/>
        <v>322.22222222222223</v>
      </c>
    </row>
    <row r="41" spans="1:14" x14ac:dyDescent="0.25">
      <c r="A41" s="8" t="s">
        <v>24</v>
      </c>
      <c r="B41" s="8"/>
      <c r="D41" s="13">
        <f>IF(D30&gt;0,D28/D30,0)</f>
        <v>0.90762124711316394</v>
      </c>
      <c r="E41" s="13">
        <f t="shared" ref="E41:N41" si="16">IF(E30&gt;0,E28/E30,0)</f>
        <v>0.90785907859078596</v>
      </c>
      <c r="F41" s="13">
        <f t="shared" si="16"/>
        <v>0.88888888888888884</v>
      </c>
      <c r="G41" s="13">
        <f t="shared" si="16"/>
        <v>0.91277258566978192</v>
      </c>
      <c r="H41" s="13">
        <f t="shared" si="16"/>
        <v>0.84325396825396826</v>
      </c>
      <c r="I41" s="13">
        <f t="shared" si="16"/>
        <v>0.71244635193133043</v>
      </c>
      <c r="J41" s="13">
        <f t="shared" si="16"/>
        <v>0.62962962962962965</v>
      </c>
      <c r="K41" s="13">
        <f t="shared" si="16"/>
        <v>0.71034482758620687</v>
      </c>
      <c r="L41" s="13">
        <f t="shared" si="16"/>
        <v>0.83720930232558144</v>
      </c>
      <c r="M41" s="13">
        <f t="shared" si="16"/>
        <v>0.70039215686274514</v>
      </c>
      <c r="N41" s="13">
        <f t="shared" si="16"/>
        <v>0.81483562798538911</v>
      </c>
    </row>
    <row r="42" spans="1:14" x14ac:dyDescent="0.25">
      <c r="A42" s="5" t="s">
        <v>25</v>
      </c>
      <c r="B42" s="5"/>
      <c r="D42" s="2">
        <f>RANK(D40,D$50:D$52)</f>
        <v>1</v>
      </c>
      <c r="E42" s="2">
        <f t="shared" ref="E42:N42" si="17">RANK(E40,E$50:E$52)</f>
        <v>1</v>
      </c>
      <c r="F42" s="2">
        <f t="shared" si="17"/>
        <v>1</v>
      </c>
      <c r="G42" s="2">
        <f t="shared" si="17"/>
        <v>1</v>
      </c>
      <c r="H42" s="2">
        <f t="shared" si="17"/>
        <v>1</v>
      </c>
      <c r="I42" s="2">
        <f t="shared" si="17"/>
        <v>2</v>
      </c>
      <c r="J42" s="2">
        <f t="shared" si="17"/>
        <v>2</v>
      </c>
      <c r="K42" s="2">
        <f t="shared" si="17"/>
        <v>2</v>
      </c>
      <c r="L42" s="2">
        <f t="shared" si="17"/>
        <v>1</v>
      </c>
      <c r="M42" s="2">
        <f t="shared" si="17"/>
        <v>2</v>
      </c>
      <c r="N42" s="2">
        <f t="shared" si="17"/>
        <v>2</v>
      </c>
    </row>
    <row r="43" spans="1:14" x14ac:dyDescent="0.25">
      <c r="A43" s="3"/>
      <c r="B43" s="3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</row>
    <row r="44" spans="1:14" x14ac:dyDescent="0.25">
      <c r="A44" s="5" t="s">
        <v>28</v>
      </c>
      <c r="B44" s="5"/>
      <c r="D44" s="11">
        <f t="shared" ref="D44:N44" si="18">D30/COUNTA($B$8:$B$27)</f>
        <v>36.083333333333336</v>
      </c>
      <c r="E44" s="11">
        <f t="shared" si="18"/>
        <v>30.75</v>
      </c>
      <c r="F44" s="11">
        <f t="shared" si="18"/>
        <v>12.75</v>
      </c>
      <c r="G44" s="11">
        <f t="shared" si="18"/>
        <v>26.75</v>
      </c>
      <c r="H44" s="11">
        <f t="shared" si="18"/>
        <v>84</v>
      </c>
      <c r="I44" s="11">
        <f t="shared" si="18"/>
        <v>58.25</v>
      </c>
      <c r="J44" s="11">
        <f t="shared" si="18"/>
        <v>20.25</v>
      </c>
      <c r="K44" s="11">
        <f t="shared" si="18"/>
        <v>24.166666666666668</v>
      </c>
      <c r="L44" s="11">
        <f t="shared" si="18"/>
        <v>3.5833333333333335</v>
      </c>
      <c r="M44" s="11">
        <f t="shared" si="18"/>
        <v>106.25</v>
      </c>
      <c r="N44" s="11">
        <f t="shared" si="18"/>
        <v>296.58333333333331</v>
      </c>
    </row>
    <row r="49" spans="1:14" x14ac:dyDescent="0.25">
      <c r="A49" s="2" t="s">
        <v>29</v>
      </c>
    </row>
    <row r="50" spans="1:14" x14ac:dyDescent="0.25">
      <c r="D50">
        <f>D32</f>
        <v>0</v>
      </c>
      <c r="E50">
        <f t="shared" ref="E50:N50" si="19">E32</f>
        <v>0</v>
      </c>
      <c r="F50">
        <f t="shared" si="19"/>
        <v>0</v>
      </c>
      <c r="G50">
        <f t="shared" si="19"/>
        <v>0</v>
      </c>
      <c r="H50">
        <f t="shared" si="19"/>
        <v>0</v>
      </c>
      <c r="I50">
        <f t="shared" si="19"/>
        <v>0</v>
      </c>
      <c r="J50">
        <f t="shared" si="19"/>
        <v>0</v>
      </c>
      <c r="K50">
        <f t="shared" si="19"/>
        <v>0</v>
      </c>
      <c r="L50">
        <f t="shared" si="19"/>
        <v>0</v>
      </c>
      <c r="M50">
        <f t="shared" si="19"/>
        <v>0</v>
      </c>
      <c r="N50" s="10">
        <f t="shared" si="19"/>
        <v>0</v>
      </c>
    </row>
    <row r="51" spans="1:14" x14ac:dyDescent="0.25">
      <c r="D51">
        <f>D36</f>
        <v>20</v>
      </c>
      <c r="E51">
        <f t="shared" ref="E51:N51" si="20">E36</f>
        <v>17</v>
      </c>
      <c r="F51">
        <f t="shared" si="20"/>
        <v>8.5</v>
      </c>
      <c r="G51">
        <f t="shared" si="20"/>
        <v>14</v>
      </c>
      <c r="H51">
        <f t="shared" si="20"/>
        <v>78.5</v>
      </c>
      <c r="I51">
        <f t="shared" si="20"/>
        <v>100.5</v>
      </c>
      <c r="J51">
        <f t="shared" si="20"/>
        <v>45</v>
      </c>
      <c r="K51">
        <f t="shared" si="20"/>
        <v>42</v>
      </c>
      <c r="L51">
        <f t="shared" si="20"/>
        <v>3.5</v>
      </c>
      <c r="M51">
        <f t="shared" si="20"/>
        <v>191</v>
      </c>
      <c r="N51" s="10">
        <f t="shared" si="20"/>
        <v>329</v>
      </c>
    </row>
    <row r="52" spans="1:14" x14ac:dyDescent="0.25">
      <c r="D52">
        <f>D40</f>
        <v>43.666666666666664</v>
      </c>
      <c r="E52">
        <f t="shared" ref="E52:N52" si="21">E40</f>
        <v>37.222222222222221</v>
      </c>
      <c r="F52">
        <f t="shared" si="21"/>
        <v>15.111111111111111</v>
      </c>
      <c r="G52">
        <f t="shared" si="21"/>
        <v>32.555555555555557</v>
      </c>
      <c r="H52">
        <f t="shared" si="21"/>
        <v>94.444444444444443</v>
      </c>
      <c r="I52">
        <f t="shared" si="21"/>
        <v>55.333333333333336</v>
      </c>
      <c r="J52">
        <f t="shared" si="21"/>
        <v>17</v>
      </c>
      <c r="K52">
        <f t="shared" si="21"/>
        <v>22.888888888888889</v>
      </c>
      <c r="L52">
        <f t="shared" si="21"/>
        <v>4</v>
      </c>
      <c r="M52">
        <f t="shared" si="21"/>
        <v>99.222222222222229</v>
      </c>
      <c r="N52" s="10">
        <f t="shared" si="21"/>
        <v>322.22222222222223</v>
      </c>
    </row>
  </sheetData>
  <mergeCells count="3">
    <mergeCell ref="A1:N1"/>
    <mergeCell ref="A2:N2"/>
    <mergeCell ref="A3:N3"/>
  </mergeCells>
  <pageMargins left="0.7" right="0.7" top="0.75" bottom="0.75" header="0.3" footer="0.3"/>
  <pageSetup scale="8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workbookViewId="0">
      <selection activeCell="A4" sqref="A4"/>
    </sheetView>
  </sheetViews>
  <sheetFormatPr defaultRowHeight="15" x14ac:dyDescent="0.25"/>
  <cols>
    <col min="1" max="1" width="28.140625" bestFit="1" customWidth="1"/>
    <col min="4" max="4" width="9.5703125" bestFit="1" customWidth="1"/>
    <col min="7" max="7" width="10.28515625" customWidth="1"/>
    <col min="8" max="8" width="10.140625" customWidth="1"/>
  </cols>
  <sheetData>
    <row r="1" spans="1:14" s="2" customFormat="1" ht="48.6" customHeight="1" x14ac:dyDescent="0.25">
      <c r="A1" s="50" t="s">
        <v>3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</row>
    <row r="2" spans="1:14" x14ac:dyDescent="0.25">
      <c r="A2" s="51" t="str">
        <f ca="1">UPPER(MID(CELL("filename",A1),FIND("]",CELL("filename",A1))+1,255)&amp;" 2024")</f>
        <v>JUNE 2024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</row>
    <row r="3" spans="1:14" x14ac:dyDescent="0.25">
      <c r="A3" s="51"/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</row>
    <row r="5" spans="1:14" s="22" customFormat="1" ht="75" x14ac:dyDescent="0.25">
      <c r="A5" s="22" t="s">
        <v>0</v>
      </c>
      <c r="B5" s="22" t="s">
        <v>1</v>
      </c>
      <c r="D5" s="22" t="s">
        <v>2</v>
      </c>
      <c r="E5" s="22" t="s">
        <v>4</v>
      </c>
      <c r="F5" s="22" t="s">
        <v>5</v>
      </c>
      <c r="G5" s="22" t="s">
        <v>6</v>
      </c>
      <c r="H5" s="22" t="s">
        <v>7</v>
      </c>
      <c r="I5" s="22" t="s">
        <v>8</v>
      </c>
      <c r="J5" s="22" t="s">
        <v>9</v>
      </c>
      <c r="K5" s="24" t="s">
        <v>38</v>
      </c>
      <c r="L5" s="22" t="s">
        <v>11</v>
      </c>
      <c r="M5" s="22" t="s">
        <v>12</v>
      </c>
      <c r="N5" s="22" t="s">
        <v>13</v>
      </c>
    </row>
    <row r="6" spans="1:14" s="22" customFormat="1" ht="7.15" customHeight="1" x14ac:dyDescent="0.25"/>
    <row r="7" spans="1:14" s="22" customFormat="1" ht="7.15" customHeight="1" x14ac:dyDescent="0.25"/>
    <row r="8" spans="1:14" s="22" customFormat="1" ht="16.5" customHeight="1" x14ac:dyDescent="0.25">
      <c r="A8" s="25" t="s">
        <v>39</v>
      </c>
      <c r="B8" s="26">
        <v>99</v>
      </c>
      <c r="D8" s="28">
        <v>0</v>
      </c>
      <c r="E8" s="28">
        <v>0</v>
      </c>
      <c r="F8" s="28">
        <v>0</v>
      </c>
      <c r="G8" s="28">
        <v>0</v>
      </c>
      <c r="H8" s="28">
        <v>10</v>
      </c>
      <c r="I8" s="28">
        <v>0</v>
      </c>
      <c r="J8" s="28">
        <v>0</v>
      </c>
      <c r="K8" s="28">
        <v>0</v>
      </c>
      <c r="L8" s="28">
        <v>0</v>
      </c>
      <c r="M8" s="23">
        <f>SUM(I8:L8)</f>
        <v>0</v>
      </c>
      <c r="N8" s="2">
        <f>SUM(D8:L8)</f>
        <v>10</v>
      </c>
    </row>
    <row r="9" spans="1:14" x14ac:dyDescent="0.25">
      <c r="A9" s="4" t="s">
        <v>15</v>
      </c>
      <c r="B9" s="3"/>
      <c r="D9" s="30">
        <v>28</v>
      </c>
      <c r="E9" s="30">
        <v>5</v>
      </c>
      <c r="F9" s="30">
        <v>6</v>
      </c>
      <c r="G9" s="30">
        <v>1</v>
      </c>
      <c r="H9" s="30">
        <v>0</v>
      </c>
      <c r="I9" s="30">
        <v>0</v>
      </c>
      <c r="J9" s="30">
        <v>0</v>
      </c>
      <c r="K9" s="30">
        <v>1</v>
      </c>
      <c r="L9" s="30">
        <v>2</v>
      </c>
      <c r="M9" s="23">
        <f>SUM(I9:L9)</f>
        <v>3</v>
      </c>
      <c r="N9" s="2">
        <f>SUM(D9:L9)</f>
        <v>43</v>
      </c>
    </row>
    <row r="10" spans="1:14" x14ac:dyDescent="0.25">
      <c r="A10" s="5" t="s">
        <v>16</v>
      </c>
      <c r="B10" s="5"/>
      <c r="D10" s="31">
        <f>SUM(D8:D9)</f>
        <v>28</v>
      </c>
      <c r="E10" s="31">
        <f t="shared" ref="E10:L10" si="0">SUM(E8:E9)</f>
        <v>5</v>
      </c>
      <c r="F10" s="31">
        <f t="shared" si="0"/>
        <v>6</v>
      </c>
      <c r="G10" s="31">
        <f t="shared" si="0"/>
        <v>1</v>
      </c>
      <c r="H10" s="31">
        <f t="shared" si="0"/>
        <v>10</v>
      </c>
      <c r="I10" s="31">
        <f t="shared" si="0"/>
        <v>0</v>
      </c>
      <c r="J10" s="31">
        <f t="shared" si="0"/>
        <v>0</v>
      </c>
      <c r="K10" s="31">
        <f t="shared" si="0"/>
        <v>1</v>
      </c>
      <c r="L10" s="31">
        <f t="shared" si="0"/>
        <v>2</v>
      </c>
      <c r="M10" s="9">
        <f>SUM(M8:M9)</f>
        <v>3</v>
      </c>
      <c r="N10" s="9">
        <f>SUM(N8:N9)</f>
        <v>53</v>
      </c>
    </row>
    <row r="11" spans="1:14" x14ac:dyDescent="0.25">
      <c r="A11" s="5"/>
      <c r="B11" s="5"/>
    </row>
    <row r="12" spans="1:14" x14ac:dyDescent="0.25">
      <c r="A12" s="4" t="s">
        <v>41</v>
      </c>
      <c r="B12" s="14"/>
      <c r="D12" s="30"/>
      <c r="E12" s="30"/>
      <c r="F12" s="30"/>
      <c r="G12" s="30"/>
      <c r="H12" s="30"/>
      <c r="I12" s="30"/>
      <c r="J12" s="30"/>
      <c r="K12" s="30"/>
      <c r="L12" s="30"/>
      <c r="M12" s="2"/>
      <c r="N12" s="2"/>
    </row>
    <row r="13" spans="1:14" x14ac:dyDescent="0.25">
      <c r="A13" s="5" t="s">
        <v>18</v>
      </c>
      <c r="B13" s="6"/>
      <c r="D13" s="31">
        <f t="shared" ref="D13:N13" si="1">SUM(D12:D12)</f>
        <v>0</v>
      </c>
      <c r="E13" s="31">
        <f t="shared" si="1"/>
        <v>0</v>
      </c>
      <c r="F13" s="31">
        <f t="shared" si="1"/>
        <v>0</v>
      </c>
      <c r="G13" s="31">
        <f t="shared" si="1"/>
        <v>0</v>
      </c>
      <c r="H13" s="31">
        <f t="shared" si="1"/>
        <v>0</v>
      </c>
      <c r="I13" s="31">
        <f t="shared" si="1"/>
        <v>0</v>
      </c>
      <c r="J13" s="31">
        <f t="shared" si="1"/>
        <v>0</v>
      </c>
      <c r="K13" s="31">
        <f t="shared" si="1"/>
        <v>0</v>
      </c>
      <c r="L13" s="31">
        <f t="shared" si="1"/>
        <v>0</v>
      </c>
      <c r="M13" s="9">
        <f t="shared" si="1"/>
        <v>0</v>
      </c>
      <c r="N13" s="9">
        <f t="shared" si="1"/>
        <v>0</v>
      </c>
    </row>
    <row r="14" spans="1:14" x14ac:dyDescent="0.25">
      <c r="A14" s="3"/>
      <c r="B14" s="15"/>
    </row>
    <row r="15" spans="1:14" x14ac:dyDescent="0.25">
      <c r="A15" s="3" t="s">
        <v>35</v>
      </c>
      <c r="B15" s="15">
        <v>1</v>
      </c>
      <c r="D15" s="30">
        <v>60</v>
      </c>
      <c r="E15" s="30">
        <v>26</v>
      </c>
      <c r="F15" s="30">
        <v>22</v>
      </c>
      <c r="G15" s="30">
        <v>41</v>
      </c>
      <c r="H15" s="30">
        <v>48</v>
      </c>
      <c r="I15" s="30">
        <v>0</v>
      </c>
      <c r="J15" s="30">
        <v>0</v>
      </c>
      <c r="K15" s="30">
        <v>0</v>
      </c>
      <c r="L15" s="30">
        <v>0</v>
      </c>
      <c r="M15" s="2">
        <f t="shared" ref="M15:M16" si="2">SUM(I15:L15)</f>
        <v>0</v>
      </c>
      <c r="N15" s="2">
        <f t="shared" ref="N15:N16" si="3">SUM(D15:L15)</f>
        <v>197</v>
      </c>
    </row>
    <row r="16" spans="1:14" x14ac:dyDescent="0.25">
      <c r="A16" s="4" t="s">
        <v>19</v>
      </c>
      <c r="B16" s="14">
        <v>7</v>
      </c>
      <c r="D16" s="30">
        <v>0</v>
      </c>
      <c r="E16" s="30">
        <v>0</v>
      </c>
      <c r="F16" s="30">
        <v>0</v>
      </c>
      <c r="G16" s="30">
        <v>0</v>
      </c>
      <c r="H16" s="30">
        <v>0</v>
      </c>
      <c r="I16" s="30">
        <v>172</v>
      </c>
      <c r="J16" s="30">
        <v>82</v>
      </c>
      <c r="K16" s="30">
        <v>74</v>
      </c>
      <c r="L16" s="30">
        <v>6</v>
      </c>
      <c r="M16" s="2">
        <f t="shared" si="2"/>
        <v>334</v>
      </c>
      <c r="N16" s="2">
        <f t="shared" si="3"/>
        <v>334</v>
      </c>
    </row>
    <row r="17" spans="1:14" x14ac:dyDescent="0.25">
      <c r="A17" s="5" t="s">
        <v>20</v>
      </c>
      <c r="B17" s="6"/>
      <c r="D17" s="31">
        <f>SUM(D15:D16)</f>
        <v>60</v>
      </c>
      <c r="E17" s="31">
        <f t="shared" ref="E17:N17" si="4">SUM(E15:E16)</f>
        <v>26</v>
      </c>
      <c r="F17" s="31">
        <f t="shared" si="4"/>
        <v>22</v>
      </c>
      <c r="G17" s="31">
        <f t="shared" si="4"/>
        <v>41</v>
      </c>
      <c r="H17" s="31">
        <f t="shared" si="4"/>
        <v>48</v>
      </c>
      <c r="I17" s="31">
        <f t="shared" si="4"/>
        <v>172</v>
      </c>
      <c r="J17" s="31">
        <f t="shared" si="4"/>
        <v>82</v>
      </c>
      <c r="K17" s="31">
        <f t="shared" si="4"/>
        <v>74</v>
      </c>
      <c r="L17" s="31">
        <f t="shared" si="4"/>
        <v>6</v>
      </c>
      <c r="M17" s="9">
        <f t="shared" si="4"/>
        <v>334</v>
      </c>
      <c r="N17" s="9">
        <f t="shared" si="4"/>
        <v>531</v>
      </c>
    </row>
    <row r="18" spans="1:14" x14ac:dyDescent="0.25">
      <c r="A18" s="5"/>
      <c r="B18" s="6"/>
    </row>
    <row r="19" spans="1:14" x14ac:dyDescent="0.25">
      <c r="A19" s="7" t="s">
        <v>40</v>
      </c>
      <c r="B19" s="14">
        <v>10</v>
      </c>
      <c r="D19" s="30">
        <v>77</v>
      </c>
      <c r="E19" s="30">
        <v>72</v>
      </c>
      <c r="F19" s="30">
        <v>18</v>
      </c>
      <c r="G19" s="30">
        <v>59</v>
      </c>
      <c r="H19" s="30">
        <v>112</v>
      </c>
      <c r="I19" s="30">
        <v>0</v>
      </c>
      <c r="J19" s="30">
        <v>0</v>
      </c>
      <c r="K19" s="30">
        <v>0</v>
      </c>
      <c r="L19" s="30">
        <v>0</v>
      </c>
      <c r="M19" s="2">
        <f t="shared" ref="M19:M27" si="5">SUM(I19:L19)</f>
        <v>0</v>
      </c>
      <c r="N19" s="2">
        <f t="shared" ref="N19:N27" si="6">SUM(D19:L19)</f>
        <v>338</v>
      </c>
    </row>
    <row r="20" spans="1:14" x14ac:dyDescent="0.25">
      <c r="A20" s="7" t="s">
        <v>36</v>
      </c>
      <c r="B20" s="14">
        <v>11</v>
      </c>
      <c r="D20" s="30">
        <v>61</v>
      </c>
      <c r="E20" s="30">
        <v>51</v>
      </c>
      <c r="F20" s="30">
        <v>27</v>
      </c>
      <c r="G20" s="30">
        <v>41</v>
      </c>
      <c r="H20" s="30">
        <v>137</v>
      </c>
      <c r="I20" s="30">
        <v>0</v>
      </c>
      <c r="J20" s="30">
        <v>0</v>
      </c>
      <c r="K20" s="30">
        <v>0</v>
      </c>
      <c r="L20" s="30">
        <v>0</v>
      </c>
      <c r="M20" s="2">
        <f t="shared" si="5"/>
        <v>0</v>
      </c>
      <c r="N20" s="2">
        <f t="shared" si="6"/>
        <v>317</v>
      </c>
    </row>
    <row r="21" spans="1:14" x14ac:dyDescent="0.25">
      <c r="A21" s="7" t="s">
        <v>42</v>
      </c>
      <c r="B21" s="14">
        <v>2</v>
      </c>
      <c r="D21" s="30">
        <v>61</v>
      </c>
      <c r="E21" s="30">
        <v>56</v>
      </c>
      <c r="F21" s="30">
        <v>34</v>
      </c>
      <c r="G21" s="30">
        <v>54</v>
      </c>
      <c r="H21" s="30">
        <v>63</v>
      </c>
      <c r="I21" s="30">
        <v>0</v>
      </c>
      <c r="J21" s="30">
        <v>0</v>
      </c>
      <c r="K21" s="30">
        <v>0</v>
      </c>
      <c r="L21" s="30">
        <v>0</v>
      </c>
      <c r="M21" s="2">
        <f>SUM(I21:L21)</f>
        <v>0</v>
      </c>
      <c r="N21" s="2">
        <f>SUM(D21:L21)</f>
        <v>268</v>
      </c>
    </row>
    <row r="22" spans="1:14" x14ac:dyDescent="0.25">
      <c r="A22" s="4" t="s">
        <v>32</v>
      </c>
      <c r="B22" s="14">
        <v>3</v>
      </c>
      <c r="D22" s="30">
        <v>0</v>
      </c>
      <c r="E22" s="30">
        <v>0</v>
      </c>
      <c r="F22" s="30">
        <v>0</v>
      </c>
      <c r="G22" s="30">
        <v>0</v>
      </c>
      <c r="H22" s="30">
        <v>0</v>
      </c>
      <c r="I22" s="30">
        <v>193</v>
      </c>
      <c r="J22" s="30">
        <v>93</v>
      </c>
      <c r="K22" s="30">
        <v>111</v>
      </c>
      <c r="L22" s="30">
        <v>14</v>
      </c>
      <c r="M22" s="2">
        <f t="shared" si="5"/>
        <v>411</v>
      </c>
      <c r="N22" s="2">
        <f t="shared" si="6"/>
        <v>411</v>
      </c>
    </row>
    <row r="23" spans="1:14" x14ac:dyDescent="0.25">
      <c r="A23" s="17" t="s">
        <v>34</v>
      </c>
      <c r="B23" s="27">
        <v>4</v>
      </c>
      <c r="D23" s="30">
        <v>96</v>
      </c>
      <c r="E23" s="30">
        <v>54</v>
      </c>
      <c r="F23" s="30">
        <v>29</v>
      </c>
      <c r="G23" s="30">
        <v>56</v>
      </c>
      <c r="H23" s="30">
        <v>122</v>
      </c>
      <c r="I23" s="30">
        <v>1</v>
      </c>
      <c r="J23" s="30">
        <v>0</v>
      </c>
      <c r="K23" s="30">
        <v>1</v>
      </c>
      <c r="L23" s="30">
        <v>0</v>
      </c>
      <c r="M23" s="2">
        <f>SUM(I23:L23)</f>
        <v>2</v>
      </c>
      <c r="N23" s="2">
        <f>SUM(D23:L23)</f>
        <v>359</v>
      </c>
    </row>
    <row r="24" spans="1:14" x14ac:dyDescent="0.25">
      <c r="A24" s="4" t="s">
        <v>37</v>
      </c>
      <c r="B24" s="14">
        <v>5</v>
      </c>
      <c r="D24" s="30">
        <v>2</v>
      </c>
      <c r="E24" s="30">
        <v>1</v>
      </c>
      <c r="F24" s="30">
        <v>0</v>
      </c>
      <c r="G24" s="30">
        <v>0</v>
      </c>
      <c r="H24" s="30">
        <v>0</v>
      </c>
      <c r="I24" s="30">
        <v>244</v>
      </c>
      <c r="J24" s="30">
        <v>76</v>
      </c>
      <c r="K24" s="30">
        <v>92</v>
      </c>
      <c r="L24" s="30">
        <v>17</v>
      </c>
      <c r="M24" s="2">
        <f t="shared" si="5"/>
        <v>429</v>
      </c>
      <c r="N24" s="2">
        <f t="shared" si="6"/>
        <v>432</v>
      </c>
    </row>
    <row r="25" spans="1:14" x14ac:dyDescent="0.25">
      <c r="A25" s="4" t="s">
        <v>30</v>
      </c>
      <c r="B25" s="14">
        <v>6</v>
      </c>
      <c r="D25" s="30">
        <v>57</v>
      </c>
      <c r="E25" s="30">
        <v>60</v>
      </c>
      <c r="F25" s="30">
        <v>33</v>
      </c>
      <c r="G25" s="30">
        <v>46</v>
      </c>
      <c r="H25" s="30">
        <v>120</v>
      </c>
      <c r="I25" s="30">
        <v>0</v>
      </c>
      <c r="J25" s="30">
        <v>0</v>
      </c>
      <c r="K25" s="30">
        <v>0</v>
      </c>
      <c r="L25" s="30">
        <v>0</v>
      </c>
      <c r="M25" s="2">
        <f t="shared" si="5"/>
        <v>0</v>
      </c>
      <c r="N25" s="2">
        <f t="shared" si="6"/>
        <v>316</v>
      </c>
    </row>
    <row r="26" spans="1:14" x14ac:dyDescent="0.25">
      <c r="A26" s="17" t="s">
        <v>17</v>
      </c>
      <c r="B26" s="14">
        <v>8</v>
      </c>
      <c r="D26" s="30">
        <v>1</v>
      </c>
      <c r="E26" s="30">
        <v>0</v>
      </c>
      <c r="F26" s="30">
        <v>0</v>
      </c>
      <c r="G26" s="30">
        <v>0</v>
      </c>
      <c r="H26" s="30">
        <v>144</v>
      </c>
      <c r="I26" s="30">
        <v>0</v>
      </c>
      <c r="J26" s="30">
        <v>0</v>
      </c>
      <c r="K26" s="30">
        <v>0</v>
      </c>
      <c r="L26" s="30">
        <v>0</v>
      </c>
      <c r="M26" s="2">
        <f t="shared" si="5"/>
        <v>0</v>
      </c>
      <c r="N26" s="2">
        <f t="shared" si="6"/>
        <v>145</v>
      </c>
    </row>
    <row r="27" spans="1:14" x14ac:dyDescent="0.25">
      <c r="A27" s="17" t="s">
        <v>33</v>
      </c>
      <c r="B27" s="14">
        <v>9</v>
      </c>
      <c r="D27" s="30">
        <v>0</v>
      </c>
      <c r="E27" s="30">
        <v>0</v>
      </c>
      <c r="F27" s="30">
        <v>0</v>
      </c>
      <c r="G27" s="30">
        <v>0</v>
      </c>
      <c r="H27" s="30">
        <v>0</v>
      </c>
      <c r="I27" s="30">
        <v>0</v>
      </c>
      <c r="J27" s="30">
        <v>0</v>
      </c>
      <c r="K27" s="30">
        <v>0</v>
      </c>
      <c r="L27" s="30">
        <v>0</v>
      </c>
      <c r="M27" s="2">
        <f t="shared" si="5"/>
        <v>0</v>
      </c>
      <c r="N27" s="2">
        <f t="shared" si="6"/>
        <v>0</v>
      </c>
    </row>
    <row r="28" spans="1:14" x14ac:dyDescent="0.25">
      <c r="A28" s="5" t="s">
        <v>21</v>
      </c>
      <c r="B28" s="5"/>
      <c r="D28" s="31">
        <f t="shared" ref="D28:N28" si="7">SUM(D19:D27)</f>
        <v>355</v>
      </c>
      <c r="E28" s="31">
        <f t="shared" si="7"/>
        <v>294</v>
      </c>
      <c r="F28" s="31">
        <f t="shared" si="7"/>
        <v>141</v>
      </c>
      <c r="G28" s="31">
        <f t="shared" si="7"/>
        <v>256</v>
      </c>
      <c r="H28" s="31">
        <f t="shared" si="7"/>
        <v>698</v>
      </c>
      <c r="I28" s="31">
        <f t="shared" si="7"/>
        <v>438</v>
      </c>
      <c r="J28" s="31">
        <f t="shared" si="7"/>
        <v>169</v>
      </c>
      <c r="K28" s="31">
        <f t="shared" si="7"/>
        <v>204</v>
      </c>
      <c r="L28" s="31">
        <f t="shared" si="7"/>
        <v>31</v>
      </c>
      <c r="M28" s="9">
        <f t="shared" si="7"/>
        <v>842</v>
      </c>
      <c r="N28" s="9">
        <f t="shared" si="7"/>
        <v>2586</v>
      </c>
    </row>
    <row r="29" spans="1:14" x14ac:dyDescent="0.25">
      <c r="A29" s="3"/>
      <c r="B29" s="3"/>
      <c r="D29" s="29"/>
      <c r="E29" s="29"/>
      <c r="F29" s="29"/>
      <c r="G29" s="29"/>
      <c r="H29" s="29"/>
      <c r="I29" s="29"/>
      <c r="J29" s="29"/>
      <c r="K29" s="29"/>
      <c r="L29" s="29"/>
    </row>
    <row r="30" spans="1:14" x14ac:dyDescent="0.25">
      <c r="A30" s="19" t="s">
        <v>22</v>
      </c>
      <c r="D30" s="31">
        <f>SUM(D13+D17+D28)</f>
        <v>415</v>
      </c>
      <c r="E30" s="31">
        <f>SUM(E13+E17+E28)</f>
        <v>320</v>
      </c>
      <c r="F30" s="31">
        <f>SUM(F13+F17+F28)</f>
        <v>163</v>
      </c>
      <c r="G30" s="31">
        <f>SUM(G13+G17+G28)</f>
        <v>297</v>
      </c>
      <c r="H30" s="31">
        <f t="shared" ref="H30:J30" si="8">SUM(H10+H13+H17+H28)</f>
        <v>756</v>
      </c>
      <c r="I30" s="31">
        <f t="shared" si="8"/>
        <v>610</v>
      </c>
      <c r="J30" s="31">
        <f t="shared" si="8"/>
        <v>251</v>
      </c>
      <c r="K30" s="31">
        <v>278</v>
      </c>
      <c r="L30" s="31">
        <v>37</v>
      </c>
      <c r="M30" s="9">
        <v>1176</v>
      </c>
      <c r="N30" s="9">
        <f>SUM(D30:L30)</f>
        <v>3127</v>
      </c>
    </row>
    <row r="31" spans="1:14" x14ac:dyDescent="0.25">
      <c r="A31" s="3"/>
      <c r="B31" s="3"/>
      <c r="D31" s="30"/>
      <c r="E31" s="30"/>
      <c r="F31" s="30"/>
      <c r="G31" s="30"/>
      <c r="H31" s="30"/>
      <c r="I31" s="30"/>
      <c r="J31" s="30"/>
      <c r="K31" s="30"/>
      <c r="L31" s="30"/>
    </row>
    <row r="32" spans="1:14" x14ac:dyDescent="0.25">
      <c r="A32" s="5" t="s">
        <v>23</v>
      </c>
      <c r="B32" s="5"/>
      <c r="D32" s="2">
        <f t="shared" ref="D32:N32" si="9">IF(D13&gt;0,AVERAGE(D12:D12),0)</f>
        <v>0</v>
      </c>
      <c r="E32" s="2">
        <f t="shared" si="9"/>
        <v>0</v>
      </c>
      <c r="F32" s="2">
        <f t="shared" si="9"/>
        <v>0</v>
      </c>
      <c r="G32" s="2">
        <f t="shared" si="9"/>
        <v>0</v>
      </c>
      <c r="H32" s="2">
        <f t="shared" si="9"/>
        <v>0</v>
      </c>
      <c r="I32" s="2">
        <f t="shared" si="9"/>
        <v>0</v>
      </c>
      <c r="J32" s="2">
        <f t="shared" si="9"/>
        <v>0</v>
      </c>
      <c r="K32" s="2">
        <f t="shared" si="9"/>
        <v>0</v>
      </c>
      <c r="L32" s="2">
        <f t="shared" si="9"/>
        <v>0</v>
      </c>
      <c r="M32" s="2">
        <f t="shared" si="9"/>
        <v>0</v>
      </c>
      <c r="N32" s="11">
        <f t="shared" si="9"/>
        <v>0</v>
      </c>
    </row>
    <row r="33" spans="1:14" x14ac:dyDescent="0.25">
      <c r="A33" s="8" t="s">
        <v>24</v>
      </c>
      <c r="B33" s="8"/>
      <c r="D33" s="13">
        <f t="shared" ref="D33:H33" si="10">IF(OR(D13&gt;0,D30&gt;0),D13/D30,0)</f>
        <v>0</v>
      </c>
      <c r="E33" s="13">
        <f t="shared" si="10"/>
        <v>0</v>
      </c>
      <c r="F33" s="13">
        <f t="shared" si="10"/>
        <v>0</v>
      </c>
      <c r="G33" s="13">
        <f t="shared" si="10"/>
        <v>0</v>
      </c>
      <c r="H33" s="13">
        <f t="shared" si="10"/>
        <v>0</v>
      </c>
      <c r="I33" s="13">
        <v>3.52</v>
      </c>
      <c r="J33" s="13">
        <v>3.7</v>
      </c>
      <c r="K33" s="13">
        <v>3.71</v>
      </c>
      <c r="L33" s="13">
        <v>2.75</v>
      </c>
      <c r="M33" s="13">
        <v>3.52</v>
      </c>
      <c r="N33" s="13">
        <v>1.1599999999999999</v>
      </c>
    </row>
    <row r="34" spans="1:14" x14ac:dyDescent="0.25">
      <c r="A34" s="5" t="s">
        <v>25</v>
      </c>
      <c r="B34" s="5"/>
      <c r="D34" s="2">
        <f>RANK(D32,D$50:D$52)</f>
        <v>3</v>
      </c>
      <c r="E34" s="2">
        <f t="shared" ref="E34:N34" si="11">RANK(E32,E$50:E$52)</f>
        <v>3</v>
      </c>
      <c r="F34" s="2">
        <f t="shared" si="11"/>
        <v>3</v>
      </c>
      <c r="G34" s="2">
        <f t="shared" si="11"/>
        <v>3</v>
      </c>
      <c r="H34" s="2">
        <f t="shared" si="11"/>
        <v>3</v>
      </c>
      <c r="I34" s="2">
        <f t="shared" si="11"/>
        <v>3</v>
      </c>
      <c r="J34" s="2">
        <f t="shared" si="11"/>
        <v>3</v>
      </c>
      <c r="K34" s="2">
        <f t="shared" si="11"/>
        <v>3</v>
      </c>
      <c r="L34" s="2">
        <f t="shared" si="11"/>
        <v>3</v>
      </c>
      <c r="M34" s="2">
        <f t="shared" si="11"/>
        <v>3</v>
      </c>
      <c r="N34" s="2">
        <f t="shared" si="11"/>
        <v>3</v>
      </c>
    </row>
    <row r="35" spans="1:14" x14ac:dyDescent="0.25">
      <c r="A35" s="3"/>
      <c r="B35" s="3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</row>
    <row r="36" spans="1:14" x14ac:dyDescent="0.25">
      <c r="A36" s="5" t="s">
        <v>26</v>
      </c>
      <c r="B36" s="5"/>
      <c r="D36" s="2">
        <v>32</v>
      </c>
      <c r="E36" s="2">
        <f t="shared" ref="E36:N36" si="12">IF(E17&gt;0,AVERAGE(E15:E16),0)</f>
        <v>13</v>
      </c>
      <c r="F36" s="2">
        <v>6</v>
      </c>
      <c r="G36" s="2">
        <v>22</v>
      </c>
      <c r="H36" s="2">
        <f t="shared" si="12"/>
        <v>24</v>
      </c>
      <c r="I36" s="2">
        <f t="shared" si="12"/>
        <v>86</v>
      </c>
      <c r="J36" s="2">
        <f t="shared" si="12"/>
        <v>41</v>
      </c>
      <c r="K36" s="2">
        <f t="shared" si="12"/>
        <v>37</v>
      </c>
      <c r="L36" s="2">
        <v>6</v>
      </c>
      <c r="M36" s="2">
        <v>170</v>
      </c>
      <c r="N36" s="2">
        <f t="shared" si="12"/>
        <v>265.5</v>
      </c>
    </row>
    <row r="37" spans="1:14" x14ac:dyDescent="0.25">
      <c r="A37" s="8" t="s">
        <v>24</v>
      </c>
      <c r="B37" s="8"/>
      <c r="D37" s="13">
        <v>0.74</v>
      </c>
      <c r="E37" s="13">
        <v>0.9</v>
      </c>
      <c r="F37" s="13">
        <v>0.46</v>
      </c>
      <c r="G37" s="13">
        <v>0.91</v>
      </c>
      <c r="H37" s="13">
        <v>0.56999999999999995</v>
      </c>
      <c r="I37" s="13">
        <v>1.91</v>
      </c>
      <c r="J37" s="13">
        <v>2.08</v>
      </c>
      <c r="K37" s="13">
        <v>1.85</v>
      </c>
      <c r="L37" s="13">
        <v>1.5</v>
      </c>
      <c r="M37" s="13">
        <v>1.91</v>
      </c>
      <c r="N37" s="13">
        <v>1.1100000000000001</v>
      </c>
    </row>
    <row r="38" spans="1:14" x14ac:dyDescent="0.25">
      <c r="A38" s="5" t="s">
        <v>25</v>
      </c>
      <c r="B38" s="5"/>
      <c r="D38" s="2">
        <f>RANK(D36,D$50:D$52)</f>
        <v>2</v>
      </c>
      <c r="E38" s="2">
        <f t="shared" ref="E38:N38" si="13">RANK(E36,E$50:E$52)</f>
        <v>2</v>
      </c>
      <c r="F38" s="2">
        <f t="shared" si="13"/>
        <v>2</v>
      </c>
      <c r="G38" s="2">
        <f t="shared" si="13"/>
        <v>2</v>
      </c>
      <c r="H38" s="2">
        <f t="shared" si="13"/>
        <v>2</v>
      </c>
      <c r="I38" s="2">
        <f t="shared" si="13"/>
        <v>1</v>
      </c>
      <c r="J38" s="2">
        <f t="shared" si="13"/>
        <v>1</v>
      </c>
      <c r="K38" s="2">
        <f t="shared" si="13"/>
        <v>1</v>
      </c>
      <c r="L38" s="2">
        <f t="shared" si="13"/>
        <v>1</v>
      </c>
      <c r="M38" s="2">
        <f t="shared" si="13"/>
        <v>1</v>
      </c>
      <c r="N38" s="2">
        <f t="shared" si="13"/>
        <v>2</v>
      </c>
    </row>
    <row r="39" spans="1:14" x14ac:dyDescent="0.25">
      <c r="A39" s="3"/>
      <c r="B39" s="3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</row>
    <row r="40" spans="1:14" x14ac:dyDescent="0.25">
      <c r="A40" s="5" t="s">
        <v>27</v>
      </c>
      <c r="B40" s="5"/>
      <c r="D40" s="2">
        <v>58</v>
      </c>
      <c r="E40" s="2">
        <v>39</v>
      </c>
      <c r="F40" s="2">
        <v>19</v>
      </c>
      <c r="G40" s="2">
        <v>31</v>
      </c>
      <c r="H40" s="2">
        <v>97</v>
      </c>
      <c r="I40" s="2">
        <v>24</v>
      </c>
      <c r="J40" s="2">
        <v>10</v>
      </c>
      <c r="K40" s="2">
        <v>7</v>
      </c>
      <c r="L40" s="2">
        <v>4</v>
      </c>
      <c r="M40" s="2">
        <v>46</v>
      </c>
      <c r="N40" s="2">
        <v>292</v>
      </c>
    </row>
    <row r="41" spans="1:14" x14ac:dyDescent="0.25">
      <c r="A41" s="8" t="s">
        <v>24</v>
      </c>
      <c r="B41" s="8"/>
      <c r="D41" s="13">
        <v>1.34</v>
      </c>
      <c r="E41" s="13">
        <v>1.3</v>
      </c>
      <c r="F41" s="13">
        <v>1.46</v>
      </c>
      <c r="G41" s="13">
        <v>1.29</v>
      </c>
      <c r="H41" s="13">
        <v>1.4</v>
      </c>
      <c r="I41" s="13">
        <v>0.52</v>
      </c>
      <c r="J41" s="13">
        <v>0.41</v>
      </c>
      <c r="K41" s="13">
        <v>0.5</v>
      </c>
      <c r="L41" s="13">
        <v>1</v>
      </c>
      <c r="M41" s="13">
        <v>0.51</v>
      </c>
      <c r="N41" s="13">
        <v>1.08</v>
      </c>
    </row>
    <row r="42" spans="1:14" x14ac:dyDescent="0.25">
      <c r="A42" s="5" t="s">
        <v>25</v>
      </c>
      <c r="B42" s="5"/>
      <c r="D42" s="2">
        <f>RANK(D40,D$50:D$52)</f>
        <v>1</v>
      </c>
      <c r="E42" s="2">
        <f t="shared" ref="E42:N42" si="14">RANK(E40,E$50:E$52)</f>
        <v>1</v>
      </c>
      <c r="F42" s="2">
        <f t="shared" si="14"/>
        <v>1</v>
      </c>
      <c r="G42" s="2">
        <f t="shared" si="14"/>
        <v>1</v>
      </c>
      <c r="H42" s="2">
        <f t="shared" si="14"/>
        <v>1</v>
      </c>
      <c r="I42" s="2">
        <f t="shared" si="14"/>
        <v>2</v>
      </c>
      <c r="J42" s="2">
        <f t="shared" si="14"/>
        <v>2</v>
      </c>
      <c r="K42" s="2">
        <f t="shared" si="14"/>
        <v>2</v>
      </c>
      <c r="L42" s="2">
        <f t="shared" si="14"/>
        <v>2</v>
      </c>
      <c r="M42" s="2">
        <f t="shared" si="14"/>
        <v>2</v>
      </c>
      <c r="N42" s="2">
        <f t="shared" si="14"/>
        <v>1</v>
      </c>
    </row>
    <row r="43" spans="1:14" x14ac:dyDescent="0.25">
      <c r="A43" s="3"/>
      <c r="B43" s="3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</row>
    <row r="44" spans="1:14" x14ac:dyDescent="0.25">
      <c r="A44" s="5" t="s">
        <v>28</v>
      </c>
      <c r="B44" s="5"/>
      <c r="D44" s="11">
        <v>43</v>
      </c>
      <c r="E44" s="11">
        <v>30</v>
      </c>
      <c r="F44" s="11">
        <v>13</v>
      </c>
      <c r="G44" s="11">
        <v>24</v>
      </c>
      <c r="H44" s="11">
        <v>69</v>
      </c>
      <c r="I44" s="11">
        <v>46</v>
      </c>
      <c r="J44" s="11">
        <v>24</v>
      </c>
      <c r="K44" s="11">
        <v>14</v>
      </c>
      <c r="L44" s="11">
        <v>4</v>
      </c>
      <c r="M44" s="11">
        <v>89</v>
      </c>
      <c r="N44" s="11">
        <v>269</v>
      </c>
    </row>
    <row r="49" spans="1:14" x14ac:dyDescent="0.25">
      <c r="A49" s="2" t="s">
        <v>29</v>
      </c>
    </row>
    <row r="50" spans="1:14" x14ac:dyDescent="0.25">
      <c r="D50">
        <f>D32</f>
        <v>0</v>
      </c>
      <c r="E50">
        <f t="shared" ref="E50:N50" si="15">E32</f>
        <v>0</v>
      </c>
      <c r="F50">
        <f t="shared" si="15"/>
        <v>0</v>
      </c>
      <c r="G50">
        <f t="shared" si="15"/>
        <v>0</v>
      </c>
      <c r="H50">
        <f t="shared" si="15"/>
        <v>0</v>
      </c>
      <c r="I50">
        <f t="shared" si="15"/>
        <v>0</v>
      </c>
      <c r="J50">
        <f t="shared" si="15"/>
        <v>0</v>
      </c>
      <c r="K50">
        <f t="shared" si="15"/>
        <v>0</v>
      </c>
      <c r="L50">
        <f t="shared" si="15"/>
        <v>0</v>
      </c>
      <c r="M50">
        <f t="shared" si="15"/>
        <v>0</v>
      </c>
      <c r="N50" s="10">
        <f t="shared" si="15"/>
        <v>0</v>
      </c>
    </row>
    <row r="51" spans="1:14" x14ac:dyDescent="0.25">
      <c r="D51">
        <f>D36</f>
        <v>32</v>
      </c>
      <c r="E51">
        <f t="shared" ref="E51:N51" si="16">E36</f>
        <v>13</v>
      </c>
      <c r="F51">
        <f t="shared" si="16"/>
        <v>6</v>
      </c>
      <c r="G51">
        <f t="shared" si="16"/>
        <v>22</v>
      </c>
      <c r="H51">
        <f t="shared" si="16"/>
        <v>24</v>
      </c>
      <c r="I51">
        <f t="shared" si="16"/>
        <v>86</v>
      </c>
      <c r="J51">
        <f t="shared" si="16"/>
        <v>41</v>
      </c>
      <c r="K51">
        <f t="shared" si="16"/>
        <v>37</v>
      </c>
      <c r="L51">
        <f t="shared" si="16"/>
        <v>6</v>
      </c>
      <c r="M51">
        <f t="shared" si="16"/>
        <v>170</v>
      </c>
      <c r="N51" s="10">
        <f t="shared" si="16"/>
        <v>265.5</v>
      </c>
    </row>
    <row r="52" spans="1:14" x14ac:dyDescent="0.25">
      <c r="D52">
        <f>D40</f>
        <v>58</v>
      </c>
      <c r="E52">
        <f t="shared" ref="E52:N52" si="17">E40</f>
        <v>39</v>
      </c>
      <c r="F52">
        <f t="shared" si="17"/>
        <v>19</v>
      </c>
      <c r="G52">
        <f t="shared" si="17"/>
        <v>31</v>
      </c>
      <c r="H52">
        <f t="shared" si="17"/>
        <v>97</v>
      </c>
      <c r="I52">
        <f t="shared" si="17"/>
        <v>24</v>
      </c>
      <c r="J52">
        <f t="shared" si="17"/>
        <v>10</v>
      </c>
      <c r="K52">
        <f t="shared" si="17"/>
        <v>7</v>
      </c>
      <c r="L52">
        <f t="shared" si="17"/>
        <v>4</v>
      </c>
      <c r="M52">
        <f t="shared" si="17"/>
        <v>46</v>
      </c>
      <c r="N52" s="10">
        <f t="shared" si="17"/>
        <v>292</v>
      </c>
    </row>
  </sheetData>
  <mergeCells count="3">
    <mergeCell ref="A1:N1"/>
    <mergeCell ref="A2:N2"/>
    <mergeCell ref="A3:N3"/>
  </mergeCells>
  <pageMargins left="0.7" right="0.7" top="0.75" bottom="0.75" header="0.3" footer="0.3"/>
  <pageSetup scale="8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tabSelected="1" workbookViewId="0">
      <selection activeCell="A4" sqref="A4"/>
    </sheetView>
  </sheetViews>
  <sheetFormatPr defaultRowHeight="15" x14ac:dyDescent="0.25"/>
  <cols>
    <col min="1" max="1" width="28.140625" bestFit="1" customWidth="1"/>
    <col min="4" max="4" width="9.5703125" bestFit="1" customWidth="1"/>
    <col min="7" max="7" width="10.28515625" customWidth="1"/>
    <col min="8" max="8" width="10.140625" customWidth="1"/>
  </cols>
  <sheetData>
    <row r="1" spans="1:14" s="2" customFormat="1" ht="48.6" customHeight="1" x14ac:dyDescent="0.25">
      <c r="A1" s="50" t="s">
        <v>3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</row>
    <row r="2" spans="1:14" x14ac:dyDescent="0.25">
      <c r="A2" s="51" t="str">
        <f ca="1">UPPER(MID(CELL("filename",A1),FIND("]",CELL("filename",A1))+1,255)&amp;" 2024")</f>
        <v>JULY 2024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</row>
    <row r="3" spans="1:14" x14ac:dyDescent="0.25">
      <c r="A3" s="51"/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</row>
    <row r="5" spans="1:14" s="22" customFormat="1" ht="75" x14ac:dyDescent="0.25">
      <c r="A5" s="22" t="s">
        <v>0</v>
      </c>
      <c r="B5" s="22" t="s">
        <v>1</v>
      </c>
      <c r="D5" s="22" t="s">
        <v>2</v>
      </c>
      <c r="E5" s="22" t="s">
        <v>4</v>
      </c>
      <c r="F5" s="22" t="s">
        <v>5</v>
      </c>
      <c r="G5" s="22" t="s">
        <v>6</v>
      </c>
      <c r="H5" s="22" t="s">
        <v>7</v>
      </c>
      <c r="I5" s="22" t="s">
        <v>8</v>
      </c>
      <c r="J5" s="22" t="s">
        <v>9</v>
      </c>
      <c r="K5" s="24" t="s">
        <v>38</v>
      </c>
      <c r="L5" s="22" t="s">
        <v>11</v>
      </c>
      <c r="M5" s="22" t="s">
        <v>12</v>
      </c>
      <c r="N5" s="22" t="s">
        <v>13</v>
      </c>
    </row>
    <row r="6" spans="1:14" s="22" customFormat="1" ht="7.15" customHeight="1" x14ac:dyDescent="0.25"/>
    <row r="7" spans="1:14" s="22" customFormat="1" ht="7.15" customHeight="1" x14ac:dyDescent="0.25"/>
    <row r="8" spans="1:14" s="22" customFormat="1" ht="16.5" customHeight="1" x14ac:dyDescent="0.25">
      <c r="A8" s="25" t="s">
        <v>39</v>
      </c>
      <c r="B8" s="26">
        <v>99</v>
      </c>
      <c r="D8" s="28">
        <v>0</v>
      </c>
      <c r="E8" s="28">
        <v>0</v>
      </c>
      <c r="F8" s="28">
        <v>0</v>
      </c>
      <c r="G8" s="28">
        <v>0</v>
      </c>
      <c r="H8" s="28">
        <v>5</v>
      </c>
      <c r="I8" s="28">
        <v>0</v>
      </c>
      <c r="J8" s="28">
        <v>0</v>
      </c>
      <c r="K8" s="28">
        <v>0</v>
      </c>
      <c r="L8" s="28">
        <v>0</v>
      </c>
      <c r="M8" s="23">
        <f>SUM(I8:L8)</f>
        <v>0</v>
      </c>
      <c r="N8" s="2">
        <f>SUM(D8:L8)</f>
        <v>5</v>
      </c>
    </row>
    <row r="9" spans="1:14" x14ac:dyDescent="0.25">
      <c r="A9" s="4" t="s">
        <v>15</v>
      </c>
      <c r="B9" s="3"/>
      <c r="D9">
        <v>29</v>
      </c>
      <c r="E9">
        <v>1</v>
      </c>
      <c r="F9">
        <v>1</v>
      </c>
      <c r="G9">
        <v>1</v>
      </c>
      <c r="H9">
        <v>0</v>
      </c>
      <c r="I9">
        <v>0</v>
      </c>
      <c r="J9">
        <v>0</v>
      </c>
      <c r="K9">
        <v>0</v>
      </c>
      <c r="L9">
        <v>1</v>
      </c>
      <c r="M9" s="23">
        <f>SUM(I9:L9)</f>
        <v>1</v>
      </c>
      <c r="N9" s="2">
        <f>SUM(D9:L9)</f>
        <v>33</v>
      </c>
    </row>
    <row r="10" spans="1:14" x14ac:dyDescent="0.25">
      <c r="A10" s="5" t="s">
        <v>16</v>
      </c>
      <c r="B10" s="5"/>
      <c r="D10" s="9">
        <f>SUM(D8:D9)</f>
        <v>29</v>
      </c>
      <c r="E10" s="9">
        <f t="shared" ref="E10:L10" si="0">SUM(E8:E9)</f>
        <v>1</v>
      </c>
      <c r="F10" s="9">
        <f t="shared" si="0"/>
        <v>1</v>
      </c>
      <c r="G10" s="9">
        <f t="shared" si="0"/>
        <v>1</v>
      </c>
      <c r="H10" s="9">
        <f t="shared" si="0"/>
        <v>5</v>
      </c>
      <c r="I10" s="9">
        <f t="shared" si="0"/>
        <v>0</v>
      </c>
      <c r="J10" s="9">
        <f t="shared" si="0"/>
        <v>0</v>
      </c>
      <c r="K10" s="9">
        <f t="shared" si="0"/>
        <v>0</v>
      </c>
      <c r="L10" s="9">
        <f t="shared" si="0"/>
        <v>1</v>
      </c>
      <c r="M10" s="9">
        <f>SUM(M8:M9)</f>
        <v>1</v>
      </c>
      <c r="N10" s="9">
        <f>SUM(N8:N9)</f>
        <v>38</v>
      </c>
    </row>
    <row r="11" spans="1:14" x14ac:dyDescent="0.25">
      <c r="A11" s="5"/>
      <c r="B11" s="5"/>
    </row>
    <row r="12" spans="1:14" x14ac:dyDescent="0.25">
      <c r="A12" s="4" t="s">
        <v>41</v>
      </c>
      <c r="B12" s="14"/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 s="2">
        <v>0</v>
      </c>
      <c r="N12" s="2">
        <v>0</v>
      </c>
    </row>
    <row r="13" spans="1:14" x14ac:dyDescent="0.25">
      <c r="A13" s="5" t="s">
        <v>18</v>
      </c>
      <c r="B13" s="6"/>
      <c r="D13" s="9">
        <f t="shared" ref="D13:N13" si="1">SUM(D12:D12)</f>
        <v>0</v>
      </c>
      <c r="E13" s="9">
        <f t="shared" si="1"/>
        <v>0</v>
      </c>
      <c r="F13" s="9">
        <f t="shared" si="1"/>
        <v>0</v>
      </c>
      <c r="G13" s="9">
        <f t="shared" si="1"/>
        <v>0</v>
      </c>
      <c r="H13" s="9">
        <f t="shared" si="1"/>
        <v>0</v>
      </c>
      <c r="I13" s="9">
        <f t="shared" si="1"/>
        <v>0</v>
      </c>
      <c r="J13" s="9">
        <f t="shared" si="1"/>
        <v>0</v>
      </c>
      <c r="K13" s="9">
        <f t="shared" si="1"/>
        <v>0</v>
      </c>
      <c r="L13" s="9">
        <f t="shared" si="1"/>
        <v>0</v>
      </c>
      <c r="M13" s="9">
        <f t="shared" si="1"/>
        <v>0</v>
      </c>
      <c r="N13" s="9">
        <f t="shared" si="1"/>
        <v>0</v>
      </c>
    </row>
    <row r="14" spans="1:14" x14ac:dyDescent="0.25">
      <c r="A14" s="3"/>
      <c r="B14" s="15"/>
    </row>
    <row r="15" spans="1:14" x14ac:dyDescent="0.25">
      <c r="A15" s="3" t="s">
        <v>35</v>
      </c>
      <c r="B15" s="15">
        <v>1</v>
      </c>
      <c r="D15">
        <v>61</v>
      </c>
      <c r="E15">
        <v>44</v>
      </c>
      <c r="F15">
        <v>31</v>
      </c>
      <c r="G15">
        <v>38</v>
      </c>
      <c r="H15">
        <v>163</v>
      </c>
      <c r="I15">
        <v>0</v>
      </c>
      <c r="J15">
        <v>0</v>
      </c>
      <c r="K15">
        <v>0</v>
      </c>
      <c r="L15">
        <v>0</v>
      </c>
      <c r="M15" s="2">
        <f t="shared" ref="M15:M16" si="2">SUM(I15:L15)</f>
        <v>0</v>
      </c>
      <c r="N15" s="2">
        <f t="shared" ref="N15:N16" si="3">SUM(D15:L15)</f>
        <v>337</v>
      </c>
    </row>
    <row r="16" spans="1:14" x14ac:dyDescent="0.25">
      <c r="A16" s="4" t="s">
        <v>19</v>
      </c>
      <c r="B16" s="14">
        <v>7</v>
      </c>
      <c r="D16">
        <v>0</v>
      </c>
      <c r="E16">
        <v>0</v>
      </c>
      <c r="F16">
        <v>0</v>
      </c>
      <c r="G16">
        <v>0</v>
      </c>
      <c r="H16">
        <v>0</v>
      </c>
      <c r="I16">
        <v>188</v>
      </c>
      <c r="J16">
        <v>93</v>
      </c>
      <c r="K16">
        <v>86</v>
      </c>
      <c r="L16">
        <v>4</v>
      </c>
      <c r="M16" s="2">
        <v>371</v>
      </c>
      <c r="N16" s="2">
        <f t="shared" si="3"/>
        <v>371</v>
      </c>
    </row>
    <row r="17" spans="1:14" x14ac:dyDescent="0.25">
      <c r="A17" s="5" t="s">
        <v>20</v>
      </c>
      <c r="B17" s="6"/>
      <c r="D17" s="9">
        <f>SUM(D15:D16)</f>
        <v>61</v>
      </c>
      <c r="E17" s="9">
        <f t="shared" ref="E17:N17" si="4">SUM(E15:E16)</f>
        <v>44</v>
      </c>
      <c r="F17" s="9">
        <f t="shared" si="4"/>
        <v>31</v>
      </c>
      <c r="G17" s="9">
        <f t="shared" si="4"/>
        <v>38</v>
      </c>
      <c r="H17" s="9">
        <f t="shared" si="4"/>
        <v>163</v>
      </c>
      <c r="I17" s="9">
        <f t="shared" si="4"/>
        <v>188</v>
      </c>
      <c r="J17" s="9">
        <f t="shared" si="4"/>
        <v>93</v>
      </c>
      <c r="K17" s="9">
        <f t="shared" si="4"/>
        <v>86</v>
      </c>
      <c r="L17" s="9">
        <f t="shared" si="4"/>
        <v>4</v>
      </c>
      <c r="M17" s="9">
        <f t="shared" si="4"/>
        <v>371</v>
      </c>
      <c r="N17" s="9">
        <f t="shared" si="4"/>
        <v>708</v>
      </c>
    </row>
    <row r="18" spans="1:14" x14ac:dyDescent="0.25">
      <c r="A18" s="5"/>
      <c r="B18" s="6"/>
    </row>
    <row r="19" spans="1:14" x14ac:dyDescent="0.25">
      <c r="A19" s="7" t="s">
        <v>40</v>
      </c>
      <c r="B19" s="14">
        <v>10</v>
      </c>
      <c r="D19">
        <v>69</v>
      </c>
      <c r="E19">
        <v>39</v>
      </c>
      <c r="F19">
        <v>10</v>
      </c>
      <c r="G19">
        <v>32</v>
      </c>
      <c r="H19">
        <v>152</v>
      </c>
      <c r="I19">
        <v>0</v>
      </c>
      <c r="J19">
        <v>0</v>
      </c>
      <c r="K19">
        <v>0</v>
      </c>
      <c r="L19">
        <v>0</v>
      </c>
      <c r="M19" s="2">
        <f t="shared" ref="M19:M27" si="5">SUM(I19:L19)</f>
        <v>0</v>
      </c>
      <c r="N19" s="2">
        <f t="shared" ref="N19:N27" si="6">SUM(D19:L19)</f>
        <v>302</v>
      </c>
    </row>
    <row r="20" spans="1:14" x14ac:dyDescent="0.25">
      <c r="A20" s="7" t="s">
        <v>36</v>
      </c>
      <c r="B20" s="14">
        <v>11</v>
      </c>
      <c r="D20">
        <v>77</v>
      </c>
      <c r="E20">
        <v>77</v>
      </c>
      <c r="F20">
        <v>40</v>
      </c>
      <c r="G20">
        <v>59</v>
      </c>
      <c r="H20">
        <v>173</v>
      </c>
      <c r="I20">
        <v>0</v>
      </c>
      <c r="J20">
        <v>0</v>
      </c>
      <c r="K20">
        <v>0</v>
      </c>
      <c r="L20">
        <v>0</v>
      </c>
      <c r="M20" s="2">
        <f t="shared" si="5"/>
        <v>0</v>
      </c>
      <c r="N20" s="2">
        <f t="shared" si="6"/>
        <v>426</v>
      </c>
    </row>
    <row r="21" spans="1:14" x14ac:dyDescent="0.25">
      <c r="A21" s="7" t="s">
        <v>31</v>
      </c>
      <c r="B21" s="14">
        <v>2</v>
      </c>
      <c r="D21">
        <v>67</v>
      </c>
      <c r="E21">
        <v>94</v>
      </c>
      <c r="F21">
        <v>28</v>
      </c>
      <c r="G21">
        <v>59</v>
      </c>
      <c r="H21">
        <v>134</v>
      </c>
      <c r="I21">
        <v>0</v>
      </c>
      <c r="J21">
        <v>0</v>
      </c>
      <c r="K21">
        <v>0</v>
      </c>
      <c r="L21">
        <v>0</v>
      </c>
      <c r="M21" s="2">
        <f>SUM(I21:L21)</f>
        <v>0</v>
      </c>
      <c r="N21" s="2">
        <f>SUM(D21:L21)</f>
        <v>382</v>
      </c>
    </row>
    <row r="22" spans="1:14" x14ac:dyDescent="0.25">
      <c r="A22" s="4" t="s">
        <v>32</v>
      </c>
      <c r="B22" s="14">
        <v>3</v>
      </c>
      <c r="D22">
        <v>0</v>
      </c>
      <c r="E22">
        <v>0</v>
      </c>
      <c r="F22">
        <v>0</v>
      </c>
      <c r="G22">
        <v>0</v>
      </c>
      <c r="H22">
        <v>0</v>
      </c>
      <c r="I22">
        <v>226</v>
      </c>
      <c r="J22">
        <v>113</v>
      </c>
      <c r="K22">
        <v>93</v>
      </c>
      <c r="L22">
        <v>21</v>
      </c>
      <c r="M22" s="2">
        <f>SUM(I22:L22)</f>
        <v>453</v>
      </c>
      <c r="N22" s="2">
        <f>SUM(D22:L22)</f>
        <v>453</v>
      </c>
    </row>
    <row r="23" spans="1:14" x14ac:dyDescent="0.25">
      <c r="A23" s="17" t="s">
        <v>34</v>
      </c>
      <c r="B23" s="27">
        <v>4</v>
      </c>
      <c r="D23">
        <v>0</v>
      </c>
      <c r="E23">
        <v>1</v>
      </c>
      <c r="F23">
        <v>0</v>
      </c>
      <c r="G23">
        <v>1</v>
      </c>
      <c r="H23">
        <v>5</v>
      </c>
      <c r="I23">
        <v>242</v>
      </c>
      <c r="J23">
        <v>103</v>
      </c>
      <c r="K23">
        <v>115</v>
      </c>
      <c r="L23">
        <v>22</v>
      </c>
      <c r="M23" s="2">
        <f>SUM(I23:L23)</f>
        <v>482</v>
      </c>
      <c r="N23" s="2">
        <f>SUM(D23:L23)</f>
        <v>489</v>
      </c>
    </row>
    <row r="24" spans="1:14" x14ac:dyDescent="0.25">
      <c r="A24" s="4" t="s">
        <v>37</v>
      </c>
      <c r="B24" s="14">
        <v>5</v>
      </c>
      <c r="D24">
        <v>67</v>
      </c>
      <c r="E24">
        <v>92</v>
      </c>
      <c r="F24">
        <v>27</v>
      </c>
      <c r="G24">
        <v>75</v>
      </c>
      <c r="H24">
        <v>147</v>
      </c>
      <c r="I24">
        <v>0</v>
      </c>
      <c r="J24">
        <v>0</v>
      </c>
      <c r="K24">
        <v>0</v>
      </c>
      <c r="L24">
        <v>0</v>
      </c>
      <c r="M24" s="2">
        <f t="shared" si="5"/>
        <v>0</v>
      </c>
      <c r="N24" s="2">
        <f t="shared" si="6"/>
        <v>408</v>
      </c>
    </row>
    <row r="25" spans="1:14" x14ac:dyDescent="0.25">
      <c r="A25" s="4" t="s">
        <v>30</v>
      </c>
      <c r="B25" s="14">
        <v>6</v>
      </c>
      <c r="D25">
        <v>85</v>
      </c>
      <c r="E25">
        <v>73</v>
      </c>
      <c r="F25">
        <v>26</v>
      </c>
      <c r="G25">
        <v>65</v>
      </c>
      <c r="H25">
        <v>159</v>
      </c>
      <c r="I25">
        <v>0</v>
      </c>
      <c r="J25">
        <v>0</v>
      </c>
      <c r="K25">
        <v>0</v>
      </c>
      <c r="L25">
        <v>0</v>
      </c>
      <c r="M25" s="2">
        <f t="shared" si="5"/>
        <v>0</v>
      </c>
      <c r="N25" s="2">
        <f t="shared" si="6"/>
        <v>408</v>
      </c>
    </row>
    <row r="26" spans="1:14" x14ac:dyDescent="0.25">
      <c r="A26" s="17" t="s">
        <v>17</v>
      </c>
      <c r="B26" s="14">
        <v>8</v>
      </c>
      <c r="D26">
        <v>0</v>
      </c>
      <c r="E26">
        <v>0</v>
      </c>
      <c r="F26">
        <v>0</v>
      </c>
      <c r="G26">
        <v>0</v>
      </c>
      <c r="H26">
        <v>10</v>
      </c>
      <c r="I26">
        <v>0</v>
      </c>
      <c r="J26">
        <v>0</v>
      </c>
      <c r="K26">
        <v>0</v>
      </c>
      <c r="L26">
        <v>0</v>
      </c>
      <c r="M26" s="2">
        <f t="shared" si="5"/>
        <v>0</v>
      </c>
      <c r="N26" s="2">
        <f t="shared" si="6"/>
        <v>10</v>
      </c>
    </row>
    <row r="27" spans="1:14" x14ac:dyDescent="0.25">
      <c r="A27" s="17" t="s">
        <v>33</v>
      </c>
      <c r="B27" s="14">
        <v>9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 s="2">
        <f t="shared" si="5"/>
        <v>0</v>
      </c>
      <c r="N27" s="2">
        <f t="shared" si="6"/>
        <v>0</v>
      </c>
    </row>
    <row r="28" spans="1:14" x14ac:dyDescent="0.25">
      <c r="A28" s="5" t="s">
        <v>21</v>
      </c>
      <c r="B28" s="5"/>
      <c r="D28" s="9">
        <f t="shared" ref="D28:N28" si="7">SUM(D19:D27)</f>
        <v>365</v>
      </c>
      <c r="E28" s="9">
        <f t="shared" si="7"/>
        <v>376</v>
      </c>
      <c r="F28" s="9">
        <f t="shared" si="7"/>
        <v>131</v>
      </c>
      <c r="G28" s="9">
        <f t="shared" si="7"/>
        <v>291</v>
      </c>
      <c r="H28" s="9">
        <f t="shared" si="7"/>
        <v>780</v>
      </c>
      <c r="I28" s="9">
        <f t="shared" si="7"/>
        <v>468</v>
      </c>
      <c r="J28" s="9">
        <f t="shared" si="7"/>
        <v>216</v>
      </c>
      <c r="K28" s="9">
        <f t="shared" si="7"/>
        <v>208</v>
      </c>
      <c r="L28" s="9">
        <f t="shared" si="7"/>
        <v>43</v>
      </c>
      <c r="M28" s="9">
        <f t="shared" si="7"/>
        <v>935</v>
      </c>
      <c r="N28" s="9">
        <f t="shared" si="7"/>
        <v>2878</v>
      </c>
    </row>
    <row r="29" spans="1:14" x14ac:dyDescent="0.25">
      <c r="A29" s="3"/>
      <c r="B29" s="3"/>
    </row>
    <row r="30" spans="1:14" x14ac:dyDescent="0.25">
      <c r="A30" s="19" t="s">
        <v>22</v>
      </c>
      <c r="D30" s="9">
        <f>SUM(D13+D17+D28)</f>
        <v>426</v>
      </c>
      <c r="E30" s="9">
        <f>SUM(E13+E17+E28)</f>
        <v>420</v>
      </c>
      <c r="F30" s="9">
        <f>SUM(F13+F17+F28)</f>
        <v>162</v>
      </c>
      <c r="G30" s="9">
        <f>SUM(G13+G17+G28)</f>
        <v>329</v>
      </c>
      <c r="H30" s="9">
        <f t="shared" ref="H30:M30" si="8">SUM(H10+H13+H17+H28)</f>
        <v>948</v>
      </c>
      <c r="I30" s="9">
        <f t="shared" si="8"/>
        <v>656</v>
      </c>
      <c r="J30" s="9">
        <f t="shared" si="8"/>
        <v>309</v>
      </c>
      <c r="K30" s="9">
        <f t="shared" si="8"/>
        <v>294</v>
      </c>
      <c r="L30" s="9">
        <f t="shared" si="8"/>
        <v>48</v>
      </c>
      <c r="M30" s="9">
        <f t="shared" si="8"/>
        <v>1307</v>
      </c>
      <c r="N30" s="9">
        <f>SUM(D30:L30)</f>
        <v>3592</v>
      </c>
    </row>
    <row r="31" spans="1:14" x14ac:dyDescent="0.25">
      <c r="A31" s="3"/>
      <c r="B31" s="3"/>
    </row>
    <row r="32" spans="1:14" x14ac:dyDescent="0.25">
      <c r="A32" s="5" t="s">
        <v>23</v>
      </c>
      <c r="B32" s="5"/>
      <c r="D32" s="2">
        <f t="shared" ref="D32:N32" si="9">IF(D13&gt;0,AVERAGE(D12:D12),0)</f>
        <v>0</v>
      </c>
      <c r="E32" s="2">
        <f t="shared" si="9"/>
        <v>0</v>
      </c>
      <c r="F32" s="2">
        <f t="shared" si="9"/>
        <v>0</v>
      </c>
      <c r="G32" s="2">
        <f t="shared" si="9"/>
        <v>0</v>
      </c>
      <c r="H32" s="2">
        <f t="shared" si="9"/>
        <v>0</v>
      </c>
      <c r="I32" s="2">
        <f t="shared" si="9"/>
        <v>0</v>
      </c>
      <c r="J32" s="2">
        <f t="shared" si="9"/>
        <v>0</v>
      </c>
      <c r="K32" s="2">
        <f t="shared" si="9"/>
        <v>0</v>
      </c>
      <c r="L32" s="2">
        <f t="shared" si="9"/>
        <v>0</v>
      </c>
      <c r="M32" s="2">
        <f t="shared" si="9"/>
        <v>0</v>
      </c>
      <c r="N32" s="11">
        <f t="shared" si="9"/>
        <v>0</v>
      </c>
    </row>
    <row r="33" spans="1:14" x14ac:dyDescent="0.25">
      <c r="A33" s="8" t="s">
        <v>24</v>
      </c>
      <c r="B33" s="8"/>
      <c r="D33" s="13">
        <f t="shared" ref="D33:N33" si="10">IF(OR(D13&gt;0,D30&gt;0),D13/D30,0)</f>
        <v>0</v>
      </c>
      <c r="E33" s="13">
        <f t="shared" si="10"/>
        <v>0</v>
      </c>
      <c r="F33" s="13">
        <f t="shared" si="10"/>
        <v>0</v>
      </c>
      <c r="G33" s="13">
        <f t="shared" si="10"/>
        <v>0</v>
      </c>
      <c r="H33" s="13">
        <f t="shared" si="10"/>
        <v>0</v>
      </c>
      <c r="I33" s="13">
        <f t="shared" si="10"/>
        <v>0</v>
      </c>
      <c r="J33" s="13">
        <f t="shared" si="10"/>
        <v>0</v>
      </c>
      <c r="K33" s="13">
        <f t="shared" si="10"/>
        <v>0</v>
      </c>
      <c r="L33" s="13">
        <f t="shared" si="10"/>
        <v>0</v>
      </c>
      <c r="M33" s="13">
        <f t="shared" si="10"/>
        <v>0</v>
      </c>
      <c r="N33" s="13">
        <f t="shared" si="10"/>
        <v>0</v>
      </c>
    </row>
    <row r="34" spans="1:14" x14ac:dyDescent="0.25">
      <c r="A34" s="5" t="s">
        <v>25</v>
      </c>
      <c r="B34" s="5"/>
      <c r="D34" s="2">
        <f>RANK(D32,D$50:D$52)</f>
        <v>3</v>
      </c>
      <c r="E34" s="2">
        <f t="shared" ref="E34:N34" si="11">RANK(E32,E$50:E$52)</f>
        <v>3</v>
      </c>
      <c r="F34" s="2">
        <f t="shared" si="11"/>
        <v>3</v>
      </c>
      <c r="G34" s="2">
        <f t="shared" si="11"/>
        <v>3</v>
      </c>
      <c r="H34" s="2">
        <f t="shared" si="11"/>
        <v>3</v>
      </c>
      <c r="I34" s="2">
        <f t="shared" si="11"/>
        <v>3</v>
      </c>
      <c r="J34" s="2">
        <f t="shared" si="11"/>
        <v>3</v>
      </c>
      <c r="K34" s="2">
        <f t="shared" si="11"/>
        <v>3</v>
      </c>
      <c r="L34" s="2">
        <f t="shared" si="11"/>
        <v>3</v>
      </c>
      <c r="M34" s="2">
        <f t="shared" si="11"/>
        <v>3</v>
      </c>
      <c r="N34" s="2">
        <f t="shared" si="11"/>
        <v>3</v>
      </c>
    </row>
    <row r="35" spans="1:14" x14ac:dyDescent="0.25">
      <c r="A35" s="3"/>
      <c r="B35" s="3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</row>
    <row r="36" spans="1:14" x14ac:dyDescent="0.25">
      <c r="A36" s="5" t="s">
        <v>26</v>
      </c>
      <c r="B36" s="5"/>
      <c r="D36" s="2">
        <f t="shared" ref="D36:N36" si="12">IF(D17&gt;0,AVERAGE(D15:D16),0)</f>
        <v>30.5</v>
      </c>
      <c r="E36" s="2">
        <f t="shared" si="12"/>
        <v>22</v>
      </c>
      <c r="F36" s="2">
        <f t="shared" si="12"/>
        <v>15.5</v>
      </c>
      <c r="G36" s="2">
        <f t="shared" si="12"/>
        <v>19</v>
      </c>
      <c r="H36" s="2">
        <f t="shared" si="12"/>
        <v>81.5</v>
      </c>
      <c r="I36" s="2">
        <f t="shared" si="12"/>
        <v>94</v>
      </c>
      <c r="J36" s="2">
        <f t="shared" si="12"/>
        <v>46.5</v>
      </c>
      <c r="K36" s="2">
        <f t="shared" si="12"/>
        <v>43</v>
      </c>
      <c r="L36" s="2">
        <f t="shared" si="12"/>
        <v>2</v>
      </c>
      <c r="M36" s="2">
        <f t="shared" si="12"/>
        <v>185.5</v>
      </c>
      <c r="N36" s="2">
        <f t="shared" si="12"/>
        <v>354</v>
      </c>
    </row>
    <row r="37" spans="1:14" x14ac:dyDescent="0.25">
      <c r="A37" s="8" t="s">
        <v>24</v>
      </c>
      <c r="B37" s="8"/>
      <c r="D37" s="13">
        <f t="shared" ref="D37:N37" si="13">IF(D30&gt;0,D17/D30,0)</f>
        <v>0.14319248826291081</v>
      </c>
      <c r="E37" s="13">
        <f t="shared" si="13"/>
        <v>0.10476190476190476</v>
      </c>
      <c r="F37" s="13">
        <f t="shared" si="13"/>
        <v>0.19135802469135801</v>
      </c>
      <c r="G37" s="13">
        <f t="shared" si="13"/>
        <v>0.11550151975683891</v>
      </c>
      <c r="H37" s="13">
        <f t="shared" si="13"/>
        <v>0.1719409282700422</v>
      </c>
      <c r="I37" s="13">
        <f t="shared" si="13"/>
        <v>0.28658536585365851</v>
      </c>
      <c r="J37" s="13">
        <f t="shared" si="13"/>
        <v>0.30097087378640774</v>
      </c>
      <c r="K37" s="13">
        <f t="shared" si="13"/>
        <v>0.29251700680272108</v>
      </c>
      <c r="L37" s="13">
        <f t="shared" si="13"/>
        <v>8.3333333333333329E-2</v>
      </c>
      <c r="M37" s="13">
        <f t="shared" si="13"/>
        <v>0.28385615914307577</v>
      </c>
      <c r="N37" s="13">
        <f t="shared" si="13"/>
        <v>0.19710467706013363</v>
      </c>
    </row>
    <row r="38" spans="1:14" x14ac:dyDescent="0.25">
      <c r="A38" s="5" t="s">
        <v>25</v>
      </c>
      <c r="B38" s="5"/>
      <c r="D38" s="2">
        <f>RANK(D36,D$50:D$52)</f>
        <v>2</v>
      </c>
      <c r="E38" s="2">
        <f t="shared" ref="E38:N38" si="14">RANK(E36,E$50:E$52)</f>
        <v>2</v>
      </c>
      <c r="F38" s="2">
        <f t="shared" si="14"/>
        <v>1</v>
      </c>
      <c r="G38" s="2">
        <f t="shared" si="14"/>
        <v>2</v>
      </c>
      <c r="H38" s="2">
        <f t="shared" si="14"/>
        <v>2</v>
      </c>
      <c r="I38" s="2">
        <f t="shared" si="14"/>
        <v>1</v>
      </c>
      <c r="J38" s="2">
        <f t="shared" si="14"/>
        <v>1</v>
      </c>
      <c r="K38" s="2">
        <f t="shared" si="14"/>
        <v>1</v>
      </c>
      <c r="L38" s="2">
        <f t="shared" si="14"/>
        <v>2</v>
      </c>
      <c r="M38" s="2">
        <f t="shared" si="14"/>
        <v>1</v>
      </c>
      <c r="N38" s="2">
        <f t="shared" si="14"/>
        <v>1</v>
      </c>
    </row>
    <row r="39" spans="1:14" x14ac:dyDescent="0.25">
      <c r="A39" s="3"/>
      <c r="B39" s="3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</row>
    <row r="40" spans="1:14" x14ac:dyDescent="0.25">
      <c r="A40" s="5" t="s">
        <v>27</v>
      </c>
      <c r="B40" s="5"/>
      <c r="D40" s="2">
        <f t="shared" ref="D40:N40" si="15">IF(D28&gt;0,AVERAGE(D19:D27),0)</f>
        <v>40.555555555555557</v>
      </c>
      <c r="E40" s="2">
        <f t="shared" si="15"/>
        <v>41.777777777777779</v>
      </c>
      <c r="F40" s="2">
        <f t="shared" si="15"/>
        <v>14.555555555555555</v>
      </c>
      <c r="G40" s="2">
        <f t="shared" si="15"/>
        <v>32.333333333333336</v>
      </c>
      <c r="H40" s="2">
        <f t="shared" si="15"/>
        <v>86.666666666666671</v>
      </c>
      <c r="I40" s="2">
        <f t="shared" si="15"/>
        <v>52</v>
      </c>
      <c r="J40" s="2">
        <f t="shared" si="15"/>
        <v>24</v>
      </c>
      <c r="K40" s="2">
        <f t="shared" si="15"/>
        <v>23.111111111111111</v>
      </c>
      <c r="L40" s="2">
        <f t="shared" si="15"/>
        <v>4.7777777777777777</v>
      </c>
      <c r="M40" s="2">
        <f t="shared" si="15"/>
        <v>103.88888888888889</v>
      </c>
      <c r="N40" s="2">
        <f t="shared" si="15"/>
        <v>319.77777777777777</v>
      </c>
    </row>
    <row r="41" spans="1:14" x14ac:dyDescent="0.25">
      <c r="A41" s="8" t="s">
        <v>24</v>
      </c>
      <c r="B41" s="8"/>
      <c r="D41" s="13">
        <f>IF(D30&gt;0,D28/D30,0)</f>
        <v>0.85680751173708924</v>
      </c>
      <c r="E41" s="13">
        <f t="shared" ref="E41:N41" si="16">IF(E30&gt;0,E28/E30,0)</f>
        <v>0.89523809523809528</v>
      </c>
      <c r="F41" s="13">
        <f t="shared" si="16"/>
        <v>0.80864197530864201</v>
      </c>
      <c r="G41" s="13">
        <f t="shared" si="16"/>
        <v>0.88449848024316113</v>
      </c>
      <c r="H41" s="13">
        <f t="shared" si="16"/>
        <v>0.82278481012658233</v>
      </c>
      <c r="I41" s="13">
        <f t="shared" si="16"/>
        <v>0.71341463414634143</v>
      </c>
      <c r="J41" s="13">
        <f t="shared" si="16"/>
        <v>0.69902912621359226</v>
      </c>
      <c r="K41" s="13">
        <f t="shared" si="16"/>
        <v>0.70748299319727892</v>
      </c>
      <c r="L41" s="13">
        <f t="shared" si="16"/>
        <v>0.89583333333333337</v>
      </c>
      <c r="M41" s="13">
        <f t="shared" si="16"/>
        <v>0.71537872991583784</v>
      </c>
      <c r="N41" s="13">
        <f t="shared" si="16"/>
        <v>0.80122494432071267</v>
      </c>
    </row>
    <row r="42" spans="1:14" x14ac:dyDescent="0.25">
      <c r="A42" s="5" t="s">
        <v>25</v>
      </c>
      <c r="B42" s="5"/>
      <c r="D42" s="2">
        <f>RANK(D40,D$50:D$52)</f>
        <v>1</v>
      </c>
      <c r="E42" s="2">
        <f t="shared" ref="E42:N42" si="17">RANK(E40,E$50:E$52)</f>
        <v>1</v>
      </c>
      <c r="F42" s="2">
        <f t="shared" si="17"/>
        <v>2</v>
      </c>
      <c r="G42" s="2">
        <f t="shared" si="17"/>
        <v>1</v>
      </c>
      <c r="H42" s="2">
        <f t="shared" si="17"/>
        <v>1</v>
      </c>
      <c r="I42" s="2">
        <f t="shared" si="17"/>
        <v>2</v>
      </c>
      <c r="J42" s="2">
        <f t="shared" si="17"/>
        <v>2</v>
      </c>
      <c r="K42" s="2">
        <f t="shared" si="17"/>
        <v>2</v>
      </c>
      <c r="L42" s="2">
        <f t="shared" si="17"/>
        <v>1</v>
      </c>
      <c r="M42" s="2">
        <f t="shared" si="17"/>
        <v>2</v>
      </c>
      <c r="N42" s="2">
        <f t="shared" si="17"/>
        <v>2</v>
      </c>
    </row>
    <row r="43" spans="1:14" x14ac:dyDescent="0.25">
      <c r="A43" s="3"/>
      <c r="B43" s="3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</row>
    <row r="44" spans="1:14" x14ac:dyDescent="0.25">
      <c r="A44" s="5" t="s">
        <v>28</v>
      </c>
      <c r="B44" s="5"/>
      <c r="D44" s="11">
        <f t="shared" ref="D44:N44" si="18">D30/COUNTA($B$8:$B$27)</f>
        <v>35.5</v>
      </c>
      <c r="E44" s="11">
        <f t="shared" si="18"/>
        <v>35</v>
      </c>
      <c r="F44" s="11">
        <f t="shared" si="18"/>
        <v>13.5</v>
      </c>
      <c r="G44" s="11">
        <f t="shared" si="18"/>
        <v>27.416666666666668</v>
      </c>
      <c r="H44" s="11">
        <f t="shared" si="18"/>
        <v>79</v>
      </c>
      <c r="I44" s="11">
        <f t="shared" si="18"/>
        <v>54.666666666666664</v>
      </c>
      <c r="J44" s="11">
        <f t="shared" si="18"/>
        <v>25.75</v>
      </c>
      <c r="K44" s="11">
        <f t="shared" si="18"/>
        <v>24.5</v>
      </c>
      <c r="L44" s="11">
        <f t="shared" si="18"/>
        <v>4</v>
      </c>
      <c r="M44" s="11">
        <f t="shared" si="18"/>
        <v>108.91666666666667</v>
      </c>
      <c r="N44" s="11">
        <f t="shared" si="18"/>
        <v>299.33333333333331</v>
      </c>
    </row>
    <row r="49" spans="1:14" x14ac:dyDescent="0.25">
      <c r="A49" s="2" t="s">
        <v>29</v>
      </c>
    </row>
    <row r="50" spans="1:14" x14ac:dyDescent="0.25">
      <c r="D50">
        <f>D32</f>
        <v>0</v>
      </c>
      <c r="E50">
        <f t="shared" ref="E50:N50" si="19">E32</f>
        <v>0</v>
      </c>
      <c r="F50">
        <f t="shared" si="19"/>
        <v>0</v>
      </c>
      <c r="G50">
        <f t="shared" si="19"/>
        <v>0</v>
      </c>
      <c r="H50">
        <f t="shared" si="19"/>
        <v>0</v>
      </c>
      <c r="I50">
        <f t="shared" si="19"/>
        <v>0</v>
      </c>
      <c r="J50">
        <f t="shared" si="19"/>
        <v>0</v>
      </c>
      <c r="K50">
        <f t="shared" si="19"/>
        <v>0</v>
      </c>
      <c r="L50">
        <f t="shared" si="19"/>
        <v>0</v>
      </c>
      <c r="M50">
        <f t="shared" si="19"/>
        <v>0</v>
      </c>
      <c r="N50" s="10">
        <f t="shared" si="19"/>
        <v>0</v>
      </c>
    </row>
    <row r="51" spans="1:14" x14ac:dyDescent="0.25">
      <c r="D51">
        <f>D36</f>
        <v>30.5</v>
      </c>
      <c r="E51">
        <f t="shared" ref="E51:N51" si="20">E36</f>
        <v>22</v>
      </c>
      <c r="F51">
        <f t="shared" si="20"/>
        <v>15.5</v>
      </c>
      <c r="G51">
        <f t="shared" si="20"/>
        <v>19</v>
      </c>
      <c r="H51">
        <f t="shared" si="20"/>
        <v>81.5</v>
      </c>
      <c r="I51">
        <f t="shared" si="20"/>
        <v>94</v>
      </c>
      <c r="J51">
        <f t="shared" si="20"/>
        <v>46.5</v>
      </c>
      <c r="K51">
        <f t="shared" si="20"/>
        <v>43</v>
      </c>
      <c r="L51">
        <f t="shared" si="20"/>
        <v>2</v>
      </c>
      <c r="M51">
        <f t="shared" si="20"/>
        <v>185.5</v>
      </c>
      <c r="N51" s="10">
        <f t="shared" si="20"/>
        <v>354</v>
      </c>
    </row>
    <row r="52" spans="1:14" x14ac:dyDescent="0.25">
      <c r="D52">
        <f>D40</f>
        <v>40.555555555555557</v>
      </c>
      <c r="E52">
        <f t="shared" ref="E52:N52" si="21">E40</f>
        <v>41.777777777777779</v>
      </c>
      <c r="F52">
        <f t="shared" si="21"/>
        <v>14.555555555555555</v>
      </c>
      <c r="G52">
        <f t="shared" si="21"/>
        <v>32.333333333333336</v>
      </c>
      <c r="H52">
        <f t="shared" si="21"/>
        <v>86.666666666666671</v>
      </c>
      <c r="I52">
        <f t="shared" si="21"/>
        <v>52</v>
      </c>
      <c r="J52">
        <f t="shared" si="21"/>
        <v>24</v>
      </c>
      <c r="K52">
        <f t="shared" si="21"/>
        <v>23.111111111111111</v>
      </c>
      <c r="L52">
        <f t="shared" si="21"/>
        <v>4.7777777777777777</v>
      </c>
      <c r="M52">
        <f t="shared" si="21"/>
        <v>103.88888888888889</v>
      </c>
      <c r="N52" s="10">
        <f t="shared" si="21"/>
        <v>319.77777777777777</v>
      </c>
    </row>
  </sheetData>
  <mergeCells count="3">
    <mergeCell ref="A1:N1"/>
    <mergeCell ref="A2:N2"/>
    <mergeCell ref="A3:N3"/>
  </mergeCells>
  <pageMargins left="0.7" right="0.7" top="0.75" bottom="0.75" header="0.3" footer="0.3"/>
  <pageSetup scale="8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workbookViewId="0">
      <selection activeCell="A3" sqref="A3:N3"/>
    </sheetView>
  </sheetViews>
  <sheetFormatPr defaultRowHeight="15" x14ac:dyDescent="0.25"/>
  <cols>
    <col min="1" max="1" width="28.140625" bestFit="1" customWidth="1"/>
    <col min="4" max="4" width="9.5703125" bestFit="1" customWidth="1"/>
    <col min="7" max="7" width="10.28515625" customWidth="1"/>
    <col min="8" max="8" width="10.140625" customWidth="1"/>
  </cols>
  <sheetData>
    <row r="1" spans="1:14" s="2" customFormat="1" ht="48.6" customHeight="1" x14ac:dyDescent="0.25">
      <c r="A1" s="50" t="s">
        <v>3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</row>
    <row r="2" spans="1:14" x14ac:dyDescent="0.25">
      <c r="A2" s="51" t="str">
        <f ca="1">UPPER(MID(CELL("filename",A1),FIND("]",CELL("filename",A1))+1,255)&amp;" 2024")</f>
        <v>AUGUST 2024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</row>
    <row r="3" spans="1:14" x14ac:dyDescent="0.25">
      <c r="A3" s="51"/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</row>
    <row r="5" spans="1:14" s="22" customFormat="1" ht="75" x14ac:dyDescent="0.25">
      <c r="A5" s="22" t="s">
        <v>0</v>
      </c>
      <c r="B5" s="22" t="s">
        <v>1</v>
      </c>
      <c r="D5" s="22" t="s">
        <v>2</v>
      </c>
      <c r="E5" s="22" t="s">
        <v>4</v>
      </c>
      <c r="F5" s="22" t="s">
        <v>5</v>
      </c>
      <c r="G5" s="22" t="s">
        <v>6</v>
      </c>
      <c r="H5" s="22" t="s">
        <v>7</v>
      </c>
      <c r="I5" s="22" t="s">
        <v>8</v>
      </c>
      <c r="J5" s="22" t="s">
        <v>9</v>
      </c>
      <c r="K5" s="24" t="s">
        <v>38</v>
      </c>
      <c r="L5" s="22" t="s">
        <v>11</v>
      </c>
      <c r="M5" s="22" t="s">
        <v>12</v>
      </c>
      <c r="N5" s="22" t="s">
        <v>13</v>
      </c>
    </row>
    <row r="6" spans="1:14" s="22" customFormat="1" ht="7.15" customHeight="1" x14ac:dyDescent="0.25"/>
    <row r="7" spans="1:14" s="22" customFormat="1" ht="7.15" customHeight="1" x14ac:dyDescent="0.25"/>
    <row r="8" spans="1:14" s="22" customFormat="1" ht="16.5" customHeight="1" x14ac:dyDescent="0.25">
      <c r="A8" s="25" t="s">
        <v>39</v>
      </c>
      <c r="B8" s="26">
        <v>99</v>
      </c>
      <c r="D8" s="28">
        <v>0</v>
      </c>
      <c r="E8" s="28">
        <v>0</v>
      </c>
      <c r="F8" s="28">
        <v>0</v>
      </c>
      <c r="G8" s="28">
        <v>0</v>
      </c>
      <c r="H8" s="28">
        <v>0</v>
      </c>
      <c r="I8" s="28">
        <v>0</v>
      </c>
      <c r="J8" s="28">
        <v>0</v>
      </c>
      <c r="K8" s="28">
        <v>0</v>
      </c>
      <c r="L8" s="28">
        <v>0</v>
      </c>
      <c r="M8" s="23">
        <f>SUM(I8:L8)</f>
        <v>0</v>
      </c>
      <c r="N8" s="2">
        <f>SUM(D8:L8)</f>
        <v>0</v>
      </c>
    </row>
    <row r="9" spans="1:14" x14ac:dyDescent="0.25">
      <c r="A9" s="4" t="s">
        <v>15</v>
      </c>
      <c r="B9" s="3"/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 s="23">
        <f>SUM(I9:L9)</f>
        <v>0</v>
      </c>
      <c r="N9" s="2">
        <f>SUM(D9:L9)</f>
        <v>0</v>
      </c>
    </row>
    <row r="10" spans="1:14" x14ac:dyDescent="0.25">
      <c r="A10" s="5" t="s">
        <v>16</v>
      </c>
      <c r="B10" s="5"/>
      <c r="D10" s="9">
        <f>SUM(D8:D9)</f>
        <v>0</v>
      </c>
      <c r="E10" s="9">
        <f t="shared" ref="E10:L10" si="0">SUM(E8:E9)</f>
        <v>0</v>
      </c>
      <c r="F10" s="9">
        <f t="shared" si="0"/>
        <v>0</v>
      </c>
      <c r="G10" s="9">
        <f t="shared" si="0"/>
        <v>0</v>
      </c>
      <c r="H10" s="9">
        <f t="shared" si="0"/>
        <v>0</v>
      </c>
      <c r="I10" s="9">
        <f t="shared" si="0"/>
        <v>0</v>
      </c>
      <c r="J10" s="9">
        <f t="shared" si="0"/>
        <v>0</v>
      </c>
      <c r="K10" s="9">
        <f t="shared" si="0"/>
        <v>0</v>
      </c>
      <c r="L10" s="9">
        <f t="shared" si="0"/>
        <v>0</v>
      </c>
      <c r="M10" s="9">
        <f>SUM(M8:M9)</f>
        <v>0</v>
      </c>
      <c r="N10" s="9">
        <f>SUM(N8:N9)</f>
        <v>0</v>
      </c>
    </row>
    <row r="11" spans="1:14" x14ac:dyDescent="0.25">
      <c r="A11" s="5"/>
      <c r="B11" s="5"/>
    </row>
    <row r="12" spans="1:14" x14ac:dyDescent="0.25">
      <c r="A12" s="4" t="s">
        <v>41</v>
      </c>
      <c r="B12" s="14"/>
      <c r="M12" s="2"/>
      <c r="N12" s="2"/>
    </row>
    <row r="13" spans="1:14" x14ac:dyDescent="0.25">
      <c r="A13" s="5" t="s">
        <v>18</v>
      </c>
      <c r="B13" s="6"/>
      <c r="D13" s="9">
        <f t="shared" ref="D13:N13" si="1">SUM(D12:D12)</f>
        <v>0</v>
      </c>
      <c r="E13" s="9">
        <f t="shared" si="1"/>
        <v>0</v>
      </c>
      <c r="F13" s="9">
        <f t="shared" si="1"/>
        <v>0</v>
      </c>
      <c r="G13" s="9">
        <f t="shared" si="1"/>
        <v>0</v>
      </c>
      <c r="H13" s="9">
        <f t="shared" si="1"/>
        <v>0</v>
      </c>
      <c r="I13" s="9">
        <f t="shared" si="1"/>
        <v>0</v>
      </c>
      <c r="J13" s="9">
        <f t="shared" si="1"/>
        <v>0</v>
      </c>
      <c r="K13" s="9">
        <f t="shared" si="1"/>
        <v>0</v>
      </c>
      <c r="L13" s="9">
        <f t="shared" si="1"/>
        <v>0</v>
      </c>
      <c r="M13" s="9">
        <f t="shared" si="1"/>
        <v>0</v>
      </c>
      <c r="N13" s="9">
        <f t="shared" si="1"/>
        <v>0</v>
      </c>
    </row>
    <row r="14" spans="1:14" x14ac:dyDescent="0.25">
      <c r="A14" s="3"/>
      <c r="B14" s="15"/>
    </row>
    <row r="15" spans="1:14" x14ac:dyDescent="0.25">
      <c r="A15" s="3" t="s">
        <v>35</v>
      </c>
      <c r="B15" s="15">
        <v>1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 s="2">
        <f t="shared" ref="M15" si="2">SUM(I15:L15)</f>
        <v>0</v>
      </c>
      <c r="N15" s="2">
        <f t="shared" ref="N15:N16" si="3">SUM(D15:L15)</f>
        <v>0</v>
      </c>
    </row>
    <row r="16" spans="1:14" x14ac:dyDescent="0.25">
      <c r="A16" s="4" t="s">
        <v>19</v>
      </c>
      <c r="B16" s="14">
        <v>7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 s="2">
        <f>SUM(I16:L16)</f>
        <v>0</v>
      </c>
      <c r="N16" s="2">
        <f t="shared" si="3"/>
        <v>0</v>
      </c>
    </row>
    <row r="17" spans="1:14" x14ac:dyDescent="0.25">
      <c r="A17" s="5" t="s">
        <v>20</v>
      </c>
      <c r="B17" s="6"/>
      <c r="D17" s="9">
        <f>SUM(D15:D16)</f>
        <v>0</v>
      </c>
      <c r="E17" s="9">
        <f t="shared" ref="E17:N17" si="4">SUM(E15:E16)</f>
        <v>0</v>
      </c>
      <c r="F17" s="9">
        <f t="shared" si="4"/>
        <v>0</v>
      </c>
      <c r="G17" s="9">
        <f t="shared" si="4"/>
        <v>0</v>
      </c>
      <c r="H17" s="9">
        <f t="shared" si="4"/>
        <v>0</v>
      </c>
      <c r="I17" s="9">
        <f t="shared" si="4"/>
        <v>0</v>
      </c>
      <c r="J17" s="9">
        <f t="shared" si="4"/>
        <v>0</v>
      </c>
      <c r="K17" s="9">
        <f t="shared" si="4"/>
        <v>0</v>
      </c>
      <c r="L17" s="9">
        <f t="shared" si="4"/>
        <v>0</v>
      </c>
      <c r="M17" s="9">
        <f t="shared" si="4"/>
        <v>0</v>
      </c>
      <c r="N17" s="9">
        <f t="shared" si="4"/>
        <v>0</v>
      </c>
    </row>
    <row r="18" spans="1:14" x14ac:dyDescent="0.25">
      <c r="A18" s="5"/>
      <c r="B18" s="6"/>
    </row>
    <row r="19" spans="1:14" x14ac:dyDescent="0.25">
      <c r="A19" s="7" t="s">
        <v>40</v>
      </c>
      <c r="B19" s="14">
        <v>10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 s="2">
        <f t="shared" ref="M19:M27" si="5">SUM(I19:L19)</f>
        <v>0</v>
      </c>
      <c r="N19" s="2">
        <f t="shared" ref="N19:N27" si="6">SUM(D19:L19)</f>
        <v>0</v>
      </c>
    </row>
    <row r="20" spans="1:14" x14ac:dyDescent="0.25">
      <c r="A20" s="7" t="s">
        <v>36</v>
      </c>
      <c r="B20" s="14">
        <v>11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 s="2">
        <f t="shared" si="5"/>
        <v>0</v>
      </c>
      <c r="N20" s="2">
        <f t="shared" si="6"/>
        <v>0</v>
      </c>
    </row>
    <row r="21" spans="1:14" x14ac:dyDescent="0.25">
      <c r="A21" s="7" t="s">
        <v>31</v>
      </c>
      <c r="B21" s="14">
        <v>2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 s="2">
        <f>SUM(I21:L21)</f>
        <v>0</v>
      </c>
      <c r="N21" s="2">
        <f>SUM(D21:L21)</f>
        <v>0</v>
      </c>
    </row>
    <row r="22" spans="1:14" x14ac:dyDescent="0.25">
      <c r="A22" s="4" t="s">
        <v>32</v>
      </c>
      <c r="B22" s="14">
        <v>3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 s="2">
        <f>SUM(I22:L22)</f>
        <v>0</v>
      </c>
      <c r="N22" s="2">
        <f t="shared" si="6"/>
        <v>0</v>
      </c>
    </row>
    <row r="23" spans="1:14" x14ac:dyDescent="0.25">
      <c r="A23" s="17" t="s">
        <v>34</v>
      </c>
      <c r="B23" s="27">
        <v>4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 s="2">
        <f>SUM(I23:L23)</f>
        <v>0</v>
      </c>
      <c r="N23" s="2">
        <f>SUM(D23:L23)</f>
        <v>0</v>
      </c>
    </row>
    <row r="24" spans="1:14" x14ac:dyDescent="0.25">
      <c r="A24" s="4" t="s">
        <v>37</v>
      </c>
      <c r="B24" s="14">
        <v>5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 s="2">
        <f>SUM(I24:L24)</f>
        <v>0</v>
      </c>
      <c r="N24" s="2">
        <f t="shared" si="6"/>
        <v>0</v>
      </c>
    </row>
    <row r="25" spans="1:14" x14ac:dyDescent="0.25">
      <c r="A25" s="4" t="s">
        <v>30</v>
      </c>
      <c r="B25" s="14">
        <v>6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 s="2">
        <f t="shared" si="5"/>
        <v>0</v>
      </c>
      <c r="N25" s="2">
        <f t="shared" si="6"/>
        <v>0</v>
      </c>
    </row>
    <row r="26" spans="1:14" x14ac:dyDescent="0.25">
      <c r="A26" s="17" t="s">
        <v>17</v>
      </c>
      <c r="B26" s="14">
        <v>8</v>
      </c>
      <c r="D26">
        <v>0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 s="2">
        <f t="shared" si="5"/>
        <v>0</v>
      </c>
      <c r="N26" s="2">
        <f t="shared" si="6"/>
        <v>0</v>
      </c>
    </row>
    <row r="27" spans="1:14" x14ac:dyDescent="0.25">
      <c r="A27" s="17" t="s">
        <v>33</v>
      </c>
      <c r="B27" s="14">
        <v>9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 s="2">
        <f t="shared" si="5"/>
        <v>0</v>
      </c>
      <c r="N27" s="2">
        <f t="shared" si="6"/>
        <v>0</v>
      </c>
    </row>
    <row r="28" spans="1:14" x14ac:dyDescent="0.25">
      <c r="A28" s="5" t="s">
        <v>21</v>
      </c>
      <c r="B28" s="5"/>
      <c r="D28" s="9">
        <f t="shared" ref="D28:N28" si="7">SUM(D19:D27)</f>
        <v>0</v>
      </c>
      <c r="E28" s="9">
        <f t="shared" si="7"/>
        <v>0</v>
      </c>
      <c r="F28" s="9">
        <f t="shared" si="7"/>
        <v>0</v>
      </c>
      <c r="G28" s="9">
        <f t="shared" si="7"/>
        <v>0</v>
      </c>
      <c r="H28" s="9">
        <f t="shared" si="7"/>
        <v>0</v>
      </c>
      <c r="I28" s="9">
        <f t="shared" si="7"/>
        <v>0</v>
      </c>
      <c r="J28" s="9">
        <f t="shared" si="7"/>
        <v>0</v>
      </c>
      <c r="K28" s="9">
        <f t="shared" si="7"/>
        <v>0</v>
      </c>
      <c r="L28" s="9">
        <f t="shared" si="7"/>
        <v>0</v>
      </c>
      <c r="M28" s="9">
        <f t="shared" si="7"/>
        <v>0</v>
      </c>
      <c r="N28" s="9">
        <f t="shared" si="7"/>
        <v>0</v>
      </c>
    </row>
    <row r="29" spans="1:14" x14ac:dyDescent="0.25">
      <c r="A29" s="3"/>
      <c r="B29" s="3"/>
    </row>
    <row r="30" spans="1:14" x14ac:dyDescent="0.25">
      <c r="A30" s="19" t="s">
        <v>22</v>
      </c>
      <c r="D30" s="9">
        <f>SUM(D13+D17+D28)</f>
        <v>0</v>
      </c>
      <c r="E30" s="9">
        <f>SUM(E13+E17+E28)</f>
        <v>0</v>
      </c>
      <c r="F30" s="9">
        <f>SUM(F13+F17+F28)</f>
        <v>0</v>
      </c>
      <c r="G30" s="9">
        <f>SUM(G13+G17+G28)</f>
        <v>0</v>
      </c>
      <c r="H30" s="9">
        <f t="shared" ref="H30:M30" si="8">SUM(H10+H13+H17+H28)</f>
        <v>0</v>
      </c>
      <c r="I30" s="9">
        <f t="shared" si="8"/>
        <v>0</v>
      </c>
      <c r="J30" s="9">
        <f t="shared" si="8"/>
        <v>0</v>
      </c>
      <c r="K30" s="9">
        <f t="shared" si="8"/>
        <v>0</v>
      </c>
      <c r="L30" s="9">
        <f t="shared" si="8"/>
        <v>0</v>
      </c>
      <c r="M30" s="9">
        <f t="shared" si="8"/>
        <v>0</v>
      </c>
      <c r="N30" s="9">
        <f>SUM(D30:L30)</f>
        <v>0</v>
      </c>
    </row>
    <row r="31" spans="1:14" x14ac:dyDescent="0.25">
      <c r="A31" s="3"/>
      <c r="B31" s="3"/>
    </row>
    <row r="32" spans="1:14" x14ac:dyDescent="0.25">
      <c r="A32" s="5" t="s">
        <v>23</v>
      </c>
      <c r="B32" s="5"/>
      <c r="D32" s="2">
        <v>0</v>
      </c>
      <c r="E32" s="2">
        <v>0</v>
      </c>
      <c r="F32" s="2">
        <v>0</v>
      </c>
      <c r="G32" s="2">
        <f t="shared" ref="G32:N32" si="9">IF(G13&gt;0,AVERAGE(G12:G12),0)</f>
        <v>0</v>
      </c>
      <c r="H32" s="2">
        <f t="shared" si="9"/>
        <v>0</v>
      </c>
      <c r="I32" s="2">
        <f t="shared" si="9"/>
        <v>0</v>
      </c>
      <c r="J32" s="2">
        <f t="shared" si="9"/>
        <v>0</v>
      </c>
      <c r="K32" s="2">
        <f t="shared" si="9"/>
        <v>0</v>
      </c>
      <c r="L32" s="2">
        <f t="shared" si="9"/>
        <v>0</v>
      </c>
      <c r="M32" s="2">
        <f t="shared" si="9"/>
        <v>0</v>
      </c>
      <c r="N32" s="11">
        <f t="shared" si="9"/>
        <v>0</v>
      </c>
    </row>
    <row r="33" spans="1:14" x14ac:dyDescent="0.25">
      <c r="A33" s="8" t="s">
        <v>24</v>
      </c>
      <c r="B33" s="8"/>
      <c r="D33" s="13">
        <f t="shared" ref="D33:N33" si="10">IF(OR(D13&gt;0,D30&gt;0),D13/D30,0)</f>
        <v>0</v>
      </c>
      <c r="E33" s="13">
        <f t="shared" si="10"/>
        <v>0</v>
      </c>
      <c r="F33" s="13">
        <f t="shared" si="10"/>
        <v>0</v>
      </c>
      <c r="G33" s="13">
        <f t="shared" si="10"/>
        <v>0</v>
      </c>
      <c r="H33" s="13">
        <f t="shared" si="10"/>
        <v>0</v>
      </c>
      <c r="I33" s="13">
        <f t="shared" si="10"/>
        <v>0</v>
      </c>
      <c r="J33" s="13">
        <f t="shared" si="10"/>
        <v>0</v>
      </c>
      <c r="K33" s="13">
        <f t="shared" si="10"/>
        <v>0</v>
      </c>
      <c r="L33" s="13">
        <f t="shared" si="10"/>
        <v>0</v>
      </c>
      <c r="M33" s="13">
        <f t="shared" si="10"/>
        <v>0</v>
      </c>
      <c r="N33" s="13">
        <f t="shared" si="10"/>
        <v>0</v>
      </c>
    </row>
    <row r="34" spans="1:14" x14ac:dyDescent="0.25">
      <c r="A34" s="5" t="s">
        <v>25</v>
      </c>
      <c r="B34" s="5"/>
      <c r="D34" s="2">
        <f>RANK(D32,D$50:D$52)</f>
        <v>1</v>
      </c>
      <c r="E34" s="2">
        <f t="shared" ref="E34:N34" si="11">RANK(E32,E$50:E$52)</f>
        <v>1</v>
      </c>
      <c r="F34" s="2">
        <f t="shared" si="11"/>
        <v>1</v>
      </c>
      <c r="G34" s="2">
        <f t="shared" si="11"/>
        <v>1</v>
      </c>
      <c r="H34" s="2">
        <f t="shared" si="11"/>
        <v>1</v>
      </c>
      <c r="I34" s="2">
        <f t="shared" si="11"/>
        <v>1</v>
      </c>
      <c r="J34" s="2">
        <f t="shared" si="11"/>
        <v>1</v>
      </c>
      <c r="K34" s="2">
        <f t="shared" si="11"/>
        <v>1</v>
      </c>
      <c r="L34" s="2">
        <f t="shared" si="11"/>
        <v>1</v>
      </c>
      <c r="M34" s="2">
        <f t="shared" si="11"/>
        <v>1</v>
      </c>
      <c r="N34" s="2">
        <f t="shared" si="11"/>
        <v>1</v>
      </c>
    </row>
    <row r="35" spans="1:14" x14ac:dyDescent="0.25">
      <c r="A35" s="3"/>
      <c r="B35" s="3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</row>
    <row r="36" spans="1:14" x14ac:dyDescent="0.25">
      <c r="A36" s="5" t="s">
        <v>26</v>
      </c>
      <c r="B36" s="5"/>
      <c r="D36" s="2">
        <f t="shared" ref="D36:N36" si="12">IF(D17&gt;0,AVERAGE(D15:D16),0)</f>
        <v>0</v>
      </c>
      <c r="E36" s="2">
        <f t="shared" si="12"/>
        <v>0</v>
      </c>
      <c r="F36" s="2">
        <f t="shared" si="12"/>
        <v>0</v>
      </c>
      <c r="G36" s="2">
        <f t="shared" si="12"/>
        <v>0</v>
      </c>
      <c r="H36" s="2">
        <f t="shared" si="12"/>
        <v>0</v>
      </c>
      <c r="I36" s="2">
        <f t="shared" si="12"/>
        <v>0</v>
      </c>
      <c r="J36" s="2">
        <f t="shared" si="12"/>
        <v>0</v>
      </c>
      <c r="K36" s="2">
        <f t="shared" si="12"/>
        <v>0</v>
      </c>
      <c r="L36" s="2">
        <f t="shared" si="12"/>
        <v>0</v>
      </c>
      <c r="M36" s="2">
        <f t="shared" si="12"/>
        <v>0</v>
      </c>
      <c r="N36" s="2">
        <f t="shared" si="12"/>
        <v>0</v>
      </c>
    </row>
    <row r="37" spans="1:14" x14ac:dyDescent="0.25">
      <c r="A37" s="8" t="s">
        <v>24</v>
      </c>
      <c r="B37" s="8"/>
      <c r="D37" s="13">
        <f t="shared" ref="D37:N37" si="13">IF(D30&gt;0,D17/D30,0)</f>
        <v>0</v>
      </c>
      <c r="E37" s="13">
        <f t="shared" si="13"/>
        <v>0</v>
      </c>
      <c r="F37" s="13">
        <f t="shared" si="13"/>
        <v>0</v>
      </c>
      <c r="G37" s="13">
        <f t="shared" si="13"/>
        <v>0</v>
      </c>
      <c r="H37" s="13">
        <f t="shared" si="13"/>
        <v>0</v>
      </c>
      <c r="I37" s="13">
        <f t="shared" si="13"/>
        <v>0</v>
      </c>
      <c r="J37" s="13">
        <f t="shared" si="13"/>
        <v>0</v>
      </c>
      <c r="K37" s="13">
        <f t="shared" si="13"/>
        <v>0</v>
      </c>
      <c r="L37" s="13">
        <f t="shared" si="13"/>
        <v>0</v>
      </c>
      <c r="M37" s="13">
        <f t="shared" si="13"/>
        <v>0</v>
      </c>
      <c r="N37" s="13">
        <f t="shared" si="13"/>
        <v>0</v>
      </c>
    </row>
    <row r="38" spans="1:14" x14ac:dyDescent="0.25">
      <c r="A38" s="5" t="s">
        <v>25</v>
      </c>
      <c r="B38" s="5"/>
      <c r="D38" s="2">
        <f>RANK(D36,D$50:D$52)</f>
        <v>1</v>
      </c>
      <c r="E38" s="2">
        <f t="shared" ref="E38:N38" si="14">RANK(E36,E$50:E$52)</f>
        <v>1</v>
      </c>
      <c r="F38" s="2">
        <f t="shared" si="14"/>
        <v>1</v>
      </c>
      <c r="G38" s="2">
        <f t="shared" si="14"/>
        <v>1</v>
      </c>
      <c r="H38" s="2">
        <f t="shared" si="14"/>
        <v>1</v>
      </c>
      <c r="I38" s="2">
        <f t="shared" si="14"/>
        <v>1</v>
      </c>
      <c r="J38" s="2">
        <f t="shared" si="14"/>
        <v>1</v>
      </c>
      <c r="K38" s="2">
        <f t="shared" si="14"/>
        <v>1</v>
      </c>
      <c r="L38" s="2">
        <f t="shared" si="14"/>
        <v>1</v>
      </c>
      <c r="M38" s="2">
        <f t="shared" si="14"/>
        <v>1</v>
      </c>
      <c r="N38" s="2">
        <f t="shared" si="14"/>
        <v>1</v>
      </c>
    </row>
    <row r="39" spans="1:14" x14ac:dyDescent="0.25">
      <c r="A39" s="3"/>
      <c r="B39" s="3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</row>
    <row r="40" spans="1:14" x14ac:dyDescent="0.25">
      <c r="A40" s="5" t="s">
        <v>27</v>
      </c>
      <c r="B40" s="5"/>
      <c r="D40" s="2">
        <f t="shared" ref="D40:N40" si="15">IF(D28&gt;0,AVERAGE(D19:D27),0)</f>
        <v>0</v>
      </c>
      <c r="E40" s="2">
        <f t="shared" si="15"/>
        <v>0</v>
      </c>
      <c r="F40" s="2">
        <f t="shared" si="15"/>
        <v>0</v>
      </c>
      <c r="G40" s="2">
        <f t="shared" si="15"/>
        <v>0</v>
      </c>
      <c r="H40" s="2">
        <f t="shared" si="15"/>
        <v>0</v>
      </c>
      <c r="I40" s="2">
        <f t="shared" si="15"/>
        <v>0</v>
      </c>
      <c r="J40" s="2">
        <f t="shared" si="15"/>
        <v>0</v>
      </c>
      <c r="K40" s="2">
        <f t="shared" si="15"/>
        <v>0</v>
      </c>
      <c r="L40" s="2">
        <f t="shared" si="15"/>
        <v>0</v>
      </c>
      <c r="M40" s="2">
        <f t="shared" si="15"/>
        <v>0</v>
      </c>
      <c r="N40" s="2">
        <f t="shared" si="15"/>
        <v>0</v>
      </c>
    </row>
    <row r="41" spans="1:14" x14ac:dyDescent="0.25">
      <c r="A41" s="8" t="s">
        <v>24</v>
      </c>
      <c r="B41" s="8"/>
      <c r="D41" s="13">
        <f>IF(D30&gt;0,D28/D30,0)</f>
        <v>0</v>
      </c>
      <c r="E41" s="13">
        <f t="shared" ref="E41:N41" si="16">IF(E30&gt;0,E28/E30,0)</f>
        <v>0</v>
      </c>
      <c r="F41" s="13">
        <f t="shared" si="16"/>
        <v>0</v>
      </c>
      <c r="G41" s="13">
        <f t="shared" si="16"/>
        <v>0</v>
      </c>
      <c r="H41" s="13">
        <f t="shared" si="16"/>
        <v>0</v>
      </c>
      <c r="I41" s="13">
        <f t="shared" si="16"/>
        <v>0</v>
      </c>
      <c r="J41" s="13">
        <f t="shared" si="16"/>
        <v>0</v>
      </c>
      <c r="K41" s="13">
        <f t="shared" si="16"/>
        <v>0</v>
      </c>
      <c r="L41" s="13">
        <f t="shared" si="16"/>
        <v>0</v>
      </c>
      <c r="M41" s="13">
        <f t="shared" si="16"/>
        <v>0</v>
      </c>
      <c r="N41" s="13">
        <f t="shared" si="16"/>
        <v>0</v>
      </c>
    </row>
    <row r="42" spans="1:14" x14ac:dyDescent="0.25">
      <c r="A42" s="5" t="s">
        <v>25</v>
      </c>
      <c r="B42" s="5"/>
      <c r="D42" s="2">
        <f>RANK(D40,D$50:D$52)</f>
        <v>1</v>
      </c>
      <c r="E42" s="2">
        <f t="shared" ref="E42:N42" si="17">RANK(E40,E$50:E$52)</f>
        <v>1</v>
      </c>
      <c r="F42" s="2">
        <f t="shared" si="17"/>
        <v>1</v>
      </c>
      <c r="G42" s="2">
        <f t="shared" si="17"/>
        <v>1</v>
      </c>
      <c r="H42" s="2">
        <f t="shared" si="17"/>
        <v>1</v>
      </c>
      <c r="I42" s="2">
        <f t="shared" si="17"/>
        <v>1</v>
      </c>
      <c r="J42" s="2">
        <f t="shared" si="17"/>
        <v>1</v>
      </c>
      <c r="K42" s="2">
        <f t="shared" si="17"/>
        <v>1</v>
      </c>
      <c r="L42" s="2">
        <f t="shared" si="17"/>
        <v>1</v>
      </c>
      <c r="M42" s="2">
        <f t="shared" si="17"/>
        <v>1</v>
      </c>
      <c r="N42" s="2">
        <f t="shared" si="17"/>
        <v>1</v>
      </c>
    </row>
    <row r="43" spans="1:14" x14ac:dyDescent="0.25">
      <c r="A43" s="3"/>
      <c r="B43" s="3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</row>
    <row r="44" spans="1:14" x14ac:dyDescent="0.25">
      <c r="A44" s="5" t="s">
        <v>28</v>
      </c>
      <c r="B44" s="5"/>
      <c r="D44" s="11">
        <f t="shared" ref="D44:N44" si="18">D30/COUNTA($B$8:$B$27)</f>
        <v>0</v>
      </c>
      <c r="E44" s="11">
        <f t="shared" si="18"/>
        <v>0</v>
      </c>
      <c r="F44" s="11">
        <f t="shared" si="18"/>
        <v>0</v>
      </c>
      <c r="G44" s="11">
        <f t="shared" si="18"/>
        <v>0</v>
      </c>
      <c r="H44" s="11">
        <f t="shared" si="18"/>
        <v>0</v>
      </c>
      <c r="I44" s="11">
        <f t="shared" si="18"/>
        <v>0</v>
      </c>
      <c r="J44" s="11">
        <f t="shared" si="18"/>
        <v>0</v>
      </c>
      <c r="K44" s="11">
        <f t="shared" si="18"/>
        <v>0</v>
      </c>
      <c r="L44" s="11">
        <f t="shared" si="18"/>
        <v>0</v>
      </c>
      <c r="M44" s="11">
        <f t="shared" si="18"/>
        <v>0</v>
      </c>
      <c r="N44" s="11">
        <f t="shared" si="18"/>
        <v>0</v>
      </c>
    </row>
    <row r="49" spans="1:14" x14ac:dyDescent="0.25">
      <c r="A49" s="2" t="s">
        <v>29</v>
      </c>
    </row>
    <row r="50" spans="1:14" x14ac:dyDescent="0.25">
      <c r="D50">
        <f>D32</f>
        <v>0</v>
      </c>
      <c r="E50">
        <f t="shared" ref="E50:N50" si="19">E32</f>
        <v>0</v>
      </c>
      <c r="F50">
        <f t="shared" si="19"/>
        <v>0</v>
      </c>
      <c r="G50">
        <f t="shared" si="19"/>
        <v>0</v>
      </c>
      <c r="H50">
        <f t="shared" si="19"/>
        <v>0</v>
      </c>
      <c r="I50">
        <f t="shared" si="19"/>
        <v>0</v>
      </c>
      <c r="J50">
        <f t="shared" si="19"/>
        <v>0</v>
      </c>
      <c r="K50">
        <f t="shared" si="19"/>
        <v>0</v>
      </c>
      <c r="L50">
        <f t="shared" si="19"/>
        <v>0</v>
      </c>
      <c r="M50">
        <f t="shared" si="19"/>
        <v>0</v>
      </c>
      <c r="N50" s="10">
        <f t="shared" si="19"/>
        <v>0</v>
      </c>
    </row>
    <row r="51" spans="1:14" x14ac:dyDescent="0.25">
      <c r="D51">
        <f>D36</f>
        <v>0</v>
      </c>
      <c r="E51">
        <f t="shared" ref="E51:N51" si="20">E36</f>
        <v>0</v>
      </c>
      <c r="F51">
        <f t="shared" si="20"/>
        <v>0</v>
      </c>
      <c r="G51">
        <f t="shared" si="20"/>
        <v>0</v>
      </c>
      <c r="H51">
        <f t="shared" si="20"/>
        <v>0</v>
      </c>
      <c r="I51">
        <f t="shared" si="20"/>
        <v>0</v>
      </c>
      <c r="J51">
        <f t="shared" si="20"/>
        <v>0</v>
      </c>
      <c r="K51">
        <f t="shared" si="20"/>
        <v>0</v>
      </c>
      <c r="L51">
        <f t="shared" si="20"/>
        <v>0</v>
      </c>
      <c r="M51">
        <f t="shared" si="20"/>
        <v>0</v>
      </c>
      <c r="N51" s="10">
        <f t="shared" si="20"/>
        <v>0</v>
      </c>
    </row>
    <row r="52" spans="1:14" x14ac:dyDescent="0.25">
      <c r="D52">
        <f>D40</f>
        <v>0</v>
      </c>
      <c r="E52">
        <f t="shared" ref="E52:N52" si="21">E40</f>
        <v>0</v>
      </c>
      <c r="F52">
        <f t="shared" si="21"/>
        <v>0</v>
      </c>
      <c r="G52">
        <f t="shared" si="21"/>
        <v>0</v>
      </c>
      <c r="H52">
        <f t="shared" si="21"/>
        <v>0</v>
      </c>
      <c r="I52">
        <f t="shared" si="21"/>
        <v>0</v>
      </c>
      <c r="J52">
        <f t="shared" si="21"/>
        <v>0</v>
      </c>
      <c r="K52">
        <f t="shared" si="21"/>
        <v>0</v>
      </c>
      <c r="L52">
        <f t="shared" si="21"/>
        <v>0</v>
      </c>
      <c r="M52">
        <f t="shared" si="21"/>
        <v>0</v>
      </c>
      <c r="N52" s="10">
        <f t="shared" si="21"/>
        <v>0</v>
      </c>
    </row>
  </sheetData>
  <mergeCells count="3">
    <mergeCell ref="A1:N1"/>
    <mergeCell ref="A2:N2"/>
    <mergeCell ref="A3:N3"/>
  </mergeCells>
  <pageMargins left="0.7" right="0.7" top="0.75" bottom="0.75" header="0.3" footer="0.3"/>
  <pageSetup scale="8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workbookViewId="0">
      <selection activeCell="A3" sqref="A3:N3"/>
    </sheetView>
  </sheetViews>
  <sheetFormatPr defaultRowHeight="15" x14ac:dyDescent="0.25"/>
  <cols>
    <col min="1" max="1" width="28.140625" bestFit="1" customWidth="1"/>
    <col min="4" max="4" width="9.5703125" bestFit="1" customWidth="1"/>
    <col min="7" max="7" width="10.28515625" customWidth="1"/>
    <col min="8" max="8" width="10.140625" customWidth="1"/>
  </cols>
  <sheetData>
    <row r="1" spans="1:14" s="2" customFormat="1" ht="48.6" customHeight="1" x14ac:dyDescent="0.25">
      <c r="A1" s="50" t="s">
        <v>3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</row>
    <row r="2" spans="1:14" x14ac:dyDescent="0.25">
      <c r="A2" s="51" t="str">
        <f ca="1">UPPER(MID(CELL("filename",A1),FIND("]",CELL("filename",A1))+1,255)&amp;" 2024")</f>
        <v>SEPTEMBER 2024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</row>
    <row r="3" spans="1:14" x14ac:dyDescent="0.25">
      <c r="A3" s="51"/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</row>
    <row r="5" spans="1:14" s="22" customFormat="1" ht="75" x14ac:dyDescent="0.25">
      <c r="A5" s="22" t="s">
        <v>0</v>
      </c>
      <c r="B5" s="22" t="s">
        <v>1</v>
      </c>
      <c r="D5" s="22" t="s">
        <v>2</v>
      </c>
      <c r="E5" s="22" t="s">
        <v>4</v>
      </c>
      <c r="F5" s="22" t="s">
        <v>5</v>
      </c>
      <c r="G5" s="22" t="s">
        <v>6</v>
      </c>
      <c r="H5" s="22" t="s">
        <v>7</v>
      </c>
      <c r="I5" s="22" t="s">
        <v>8</v>
      </c>
      <c r="J5" s="22" t="s">
        <v>9</v>
      </c>
      <c r="K5" s="24" t="s">
        <v>38</v>
      </c>
      <c r="L5" s="22" t="s">
        <v>11</v>
      </c>
      <c r="M5" s="22" t="s">
        <v>12</v>
      </c>
      <c r="N5" s="22" t="s">
        <v>13</v>
      </c>
    </row>
    <row r="6" spans="1:14" s="22" customFormat="1" ht="7.15" customHeight="1" x14ac:dyDescent="0.25"/>
    <row r="7" spans="1:14" s="22" customFormat="1" ht="7.15" customHeight="1" x14ac:dyDescent="0.25"/>
    <row r="8" spans="1:14" s="22" customFormat="1" ht="16.5" customHeight="1" x14ac:dyDescent="0.25">
      <c r="A8" s="25" t="s">
        <v>39</v>
      </c>
      <c r="B8" s="26">
        <v>99</v>
      </c>
      <c r="D8" s="28">
        <v>0</v>
      </c>
      <c r="E8" s="28">
        <v>0</v>
      </c>
      <c r="F8" s="28">
        <v>0</v>
      </c>
      <c r="G8" s="28">
        <v>0</v>
      </c>
      <c r="H8" s="28">
        <v>0</v>
      </c>
      <c r="I8" s="28">
        <v>0</v>
      </c>
      <c r="J8" s="28">
        <v>0</v>
      </c>
      <c r="K8" s="28">
        <v>0</v>
      </c>
      <c r="L8" s="28">
        <v>0</v>
      </c>
      <c r="M8" s="23">
        <f>SUM(I8:L8)</f>
        <v>0</v>
      </c>
      <c r="N8" s="2">
        <f>SUM(D8:L8)</f>
        <v>0</v>
      </c>
    </row>
    <row r="9" spans="1:14" x14ac:dyDescent="0.25">
      <c r="A9" s="4" t="s">
        <v>15</v>
      </c>
      <c r="B9" s="3"/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 s="23">
        <f>SUM(I9:L9)</f>
        <v>0</v>
      </c>
      <c r="N9" s="2">
        <f>SUM(D9:L9)</f>
        <v>0</v>
      </c>
    </row>
    <row r="10" spans="1:14" x14ac:dyDescent="0.25">
      <c r="A10" s="5" t="s">
        <v>16</v>
      </c>
      <c r="B10" s="5"/>
      <c r="D10" s="9">
        <f>SUM(D8:D9)</f>
        <v>0</v>
      </c>
      <c r="E10" s="9">
        <f t="shared" ref="E10:L10" si="0">SUM(E8:E9)</f>
        <v>0</v>
      </c>
      <c r="F10" s="9">
        <f t="shared" si="0"/>
        <v>0</v>
      </c>
      <c r="G10" s="9">
        <f t="shared" si="0"/>
        <v>0</v>
      </c>
      <c r="H10" s="9">
        <f t="shared" si="0"/>
        <v>0</v>
      </c>
      <c r="I10" s="9">
        <f t="shared" si="0"/>
        <v>0</v>
      </c>
      <c r="J10" s="9">
        <f t="shared" si="0"/>
        <v>0</v>
      </c>
      <c r="K10" s="9">
        <f t="shared" si="0"/>
        <v>0</v>
      </c>
      <c r="L10" s="9">
        <f t="shared" si="0"/>
        <v>0</v>
      </c>
      <c r="M10" s="9">
        <f>SUM(M8:M9)</f>
        <v>0</v>
      </c>
      <c r="N10" s="9">
        <f>SUM(N8:N9)</f>
        <v>0</v>
      </c>
    </row>
    <row r="11" spans="1:14" x14ac:dyDescent="0.25">
      <c r="A11" s="5"/>
      <c r="B11" s="5"/>
    </row>
    <row r="12" spans="1:14" x14ac:dyDescent="0.25">
      <c r="A12" s="4" t="s">
        <v>41</v>
      </c>
      <c r="B12" s="14"/>
      <c r="M12" s="2"/>
      <c r="N12" s="2"/>
    </row>
    <row r="13" spans="1:14" x14ac:dyDescent="0.25">
      <c r="A13" s="5" t="s">
        <v>18</v>
      </c>
      <c r="B13" s="6"/>
      <c r="D13" s="9">
        <f t="shared" ref="D13:N13" si="1">SUM(D12:D12)</f>
        <v>0</v>
      </c>
      <c r="E13" s="9">
        <f t="shared" si="1"/>
        <v>0</v>
      </c>
      <c r="F13" s="9">
        <f t="shared" si="1"/>
        <v>0</v>
      </c>
      <c r="G13" s="9">
        <f t="shared" si="1"/>
        <v>0</v>
      </c>
      <c r="H13" s="9">
        <f t="shared" si="1"/>
        <v>0</v>
      </c>
      <c r="I13" s="9">
        <f t="shared" si="1"/>
        <v>0</v>
      </c>
      <c r="J13" s="9">
        <f t="shared" si="1"/>
        <v>0</v>
      </c>
      <c r="K13" s="9">
        <f t="shared" si="1"/>
        <v>0</v>
      </c>
      <c r="L13" s="9">
        <f t="shared" si="1"/>
        <v>0</v>
      </c>
      <c r="M13" s="9">
        <f t="shared" si="1"/>
        <v>0</v>
      </c>
      <c r="N13" s="9">
        <f t="shared" si="1"/>
        <v>0</v>
      </c>
    </row>
    <row r="14" spans="1:14" x14ac:dyDescent="0.25">
      <c r="A14" s="3"/>
      <c r="B14" s="15"/>
    </row>
    <row r="15" spans="1:14" x14ac:dyDescent="0.25">
      <c r="A15" s="3" t="s">
        <v>35</v>
      </c>
      <c r="B15" s="15">
        <v>1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 s="2">
        <f t="shared" ref="M15:M16" si="2">SUM(I15:L15)</f>
        <v>0</v>
      </c>
      <c r="N15" s="2">
        <f t="shared" ref="N15:N16" si="3">SUM(D15:L15)</f>
        <v>0</v>
      </c>
    </row>
    <row r="16" spans="1:14" x14ac:dyDescent="0.25">
      <c r="A16" s="4" t="s">
        <v>19</v>
      </c>
      <c r="B16" s="14">
        <v>7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 s="2">
        <f t="shared" si="2"/>
        <v>0</v>
      </c>
      <c r="N16" s="2">
        <f t="shared" si="3"/>
        <v>0</v>
      </c>
    </row>
    <row r="17" spans="1:14" x14ac:dyDescent="0.25">
      <c r="A17" s="5" t="s">
        <v>20</v>
      </c>
      <c r="B17" s="6"/>
      <c r="D17" s="9">
        <f>SUM(D15:D16)</f>
        <v>0</v>
      </c>
      <c r="E17" s="9">
        <f t="shared" ref="E17:N17" si="4">SUM(E15:E16)</f>
        <v>0</v>
      </c>
      <c r="F17" s="9">
        <f t="shared" si="4"/>
        <v>0</v>
      </c>
      <c r="G17" s="9">
        <f t="shared" si="4"/>
        <v>0</v>
      </c>
      <c r="H17" s="9">
        <f t="shared" si="4"/>
        <v>0</v>
      </c>
      <c r="I17" s="9">
        <f t="shared" si="4"/>
        <v>0</v>
      </c>
      <c r="J17" s="9">
        <f t="shared" si="4"/>
        <v>0</v>
      </c>
      <c r="K17" s="9">
        <f t="shared" si="4"/>
        <v>0</v>
      </c>
      <c r="L17" s="9">
        <f t="shared" si="4"/>
        <v>0</v>
      </c>
      <c r="M17" s="9">
        <f t="shared" si="4"/>
        <v>0</v>
      </c>
      <c r="N17" s="9">
        <f t="shared" si="4"/>
        <v>0</v>
      </c>
    </row>
    <row r="18" spans="1:14" x14ac:dyDescent="0.25">
      <c r="A18" s="5"/>
      <c r="B18" s="6"/>
    </row>
    <row r="19" spans="1:14" x14ac:dyDescent="0.25">
      <c r="A19" s="7" t="s">
        <v>40</v>
      </c>
      <c r="B19" s="14">
        <v>10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 s="2">
        <f t="shared" ref="M19:M27" si="5">SUM(I19:L19)</f>
        <v>0</v>
      </c>
      <c r="N19" s="2">
        <f t="shared" ref="N19:N27" si="6">SUM(D19:L19)</f>
        <v>0</v>
      </c>
    </row>
    <row r="20" spans="1:14" x14ac:dyDescent="0.25">
      <c r="A20" s="7" t="s">
        <v>36</v>
      </c>
      <c r="B20" s="14">
        <v>11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 s="2">
        <f t="shared" si="5"/>
        <v>0</v>
      </c>
      <c r="N20" s="2">
        <f t="shared" si="6"/>
        <v>0</v>
      </c>
    </row>
    <row r="21" spans="1:14" x14ac:dyDescent="0.25">
      <c r="A21" s="7" t="s">
        <v>31</v>
      </c>
      <c r="B21" s="14">
        <v>2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 s="2">
        <f>SUM(I21:L21)</f>
        <v>0</v>
      </c>
      <c r="N21" s="2">
        <f>SUM(D21:L21)</f>
        <v>0</v>
      </c>
    </row>
    <row r="22" spans="1:14" x14ac:dyDescent="0.25">
      <c r="A22" s="4" t="s">
        <v>32</v>
      </c>
      <c r="B22" s="14">
        <v>3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 s="2">
        <f>SUM(I22:L22)</f>
        <v>0</v>
      </c>
      <c r="N22" s="2">
        <f t="shared" si="6"/>
        <v>0</v>
      </c>
    </row>
    <row r="23" spans="1:14" x14ac:dyDescent="0.25">
      <c r="A23" s="17" t="s">
        <v>34</v>
      </c>
      <c r="B23" s="27">
        <v>4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 s="2">
        <f>SUM(I23:L23)</f>
        <v>0</v>
      </c>
      <c r="N23" s="2">
        <f>SUM(D23:L23)</f>
        <v>0</v>
      </c>
    </row>
    <row r="24" spans="1:14" x14ac:dyDescent="0.25">
      <c r="A24" s="4" t="s">
        <v>37</v>
      </c>
      <c r="B24" s="14">
        <v>5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 s="2">
        <f t="shared" si="5"/>
        <v>0</v>
      </c>
      <c r="N24" s="2">
        <f t="shared" si="6"/>
        <v>0</v>
      </c>
    </row>
    <row r="25" spans="1:14" x14ac:dyDescent="0.25">
      <c r="A25" s="4" t="s">
        <v>30</v>
      </c>
      <c r="B25" s="14">
        <v>6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 s="2">
        <f t="shared" si="5"/>
        <v>0</v>
      </c>
      <c r="N25" s="2">
        <f t="shared" si="6"/>
        <v>0</v>
      </c>
    </row>
    <row r="26" spans="1:14" x14ac:dyDescent="0.25">
      <c r="A26" s="17" t="s">
        <v>17</v>
      </c>
      <c r="B26" s="14">
        <v>8</v>
      </c>
      <c r="D26">
        <v>0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 s="2">
        <f t="shared" si="5"/>
        <v>0</v>
      </c>
      <c r="N26" s="2">
        <f t="shared" si="6"/>
        <v>0</v>
      </c>
    </row>
    <row r="27" spans="1:14" x14ac:dyDescent="0.25">
      <c r="A27" s="17" t="s">
        <v>33</v>
      </c>
      <c r="B27" s="14">
        <v>9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 s="2">
        <f t="shared" si="5"/>
        <v>0</v>
      </c>
      <c r="N27" s="2">
        <f t="shared" si="6"/>
        <v>0</v>
      </c>
    </row>
    <row r="28" spans="1:14" x14ac:dyDescent="0.25">
      <c r="A28" s="5" t="s">
        <v>21</v>
      </c>
      <c r="B28" s="5"/>
      <c r="D28" s="9">
        <f t="shared" ref="D28:N28" si="7">SUM(D19:D27)</f>
        <v>0</v>
      </c>
      <c r="E28" s="9">
        <f t="shared" si="7"/>
        <v>0</v>
      </c>
      <c r="F28" s="9">
        <f t="shared" si="7"/>
        <v>0</v>
      </c>
      <c r="G28" s="9">
        <f t="shared" si="7"/>
        <v>0</v>
      </c>
      <c r="H28" s="9">
        <f t="shared" si="7"/>
        <v>0</v>
      </c>
      <c r="I28" s="9">
        <f t="shared" si="7"/>
        <v>0</v>
      </c>
      <c r="J28" s="9">
        <f t="shared" si="7"/>
        <v>0</v>
      </c>
      <c r="K28" s="9">
        <f t="shared" si="7"/>
        <v>0</v>
      </c>
      <c r="L28" s="9">
        <f t="shared" si="7"/>
        <v>0</v>
      </c>
      <c r="M28" s="9">
        <f t="shared" si="7"/>
        <v>0</v>
      </c>
      <c r="N28" s="9">
        <f t="shared" si="7"/>
        <v>0</v>
      </c>
    </row>
    <row r="29" spans="1:14" x14ac:dyDescent="0.25">
      <c r="A29" s="3"/>
      <c r="B29" s="3"/>
    </row>
    <row r="30" spans="1:14" x14ac:dyDescent="0.25">
      <c r="A30" s="19" t="s">
        <v>22</v>
      </c>
      <c r="D30" s="9">
        <f>SUM(D13+D17+D28)</f>
        <v>0</v>
      </c>
      <c r="E30" s="9">
        <f>SUM(E13+E17+E28)</f>
        <v>0</v>
      </c>
      <c r="F30" s="9">
        <f>SUM(F13+F17+F28)</f>
        <v>0</v>
      </c>
      <c r="G30" s="9">
        <f>SUM(G13+G17+G28)</f>
        <v>0</v>
      </c>
      <c r="H30" s="9">
        <f t="shared" ref="H30:M30" si="8">SUM(H10+H13+H17+H28)</f>
        <v>0</v>
      </c>
      <c r="I30" s="9">
        <f t="shared" si="8"/>
        <v>0</v>
      </c>
      <c r="J30" s="9">
        <f t="shared" si="8"/>
        <v>0</v>
      </c>
      <c r="K30" s="9">
        <f t="shared" si="8"/>
        <v>0</v>
      </c>
      <c r="L30" s="9">
        <f t="shared" si="8"/>
        <v>0</v>
      </c>
      <c r="M30" s="9">
        <f t="shared" si="8"/>
        <v>0</v>
      </c>
      <c r="N30" s="9">
        <f>SUM(D30:L30)</f>
        <v>0</v>
      </c>
    </row>
    <row r="31" spans="1:14" x14ac:dyDescent="0.25">
      <c r="A31" s="3"/>
      <c r="B31" s="3"/>
    </row>
    <row r="32" spans="1:14" x14ac:dyDescent="0.25">
      <c r="A32" s="5" t="s">
        <v>23</v>
      </c>
      <c r="B32" s="5"/>
      <c r="D32" s="2">
        <f t="shared" ref="D32:N32" si="9">IF(D13&gt;0,AVERAGE(D12:D12),0)</f>
        <v>0</v>
      </c>
      <c r="E32" s="2">
        <f t="shared" si="9"/>
        <v>0</v>
      </c>
      <c r="F32" s="2">
        <f t="shared" si="9"/>
        <v>0</v>
      </c>
      <c r="G32" s="2">
        <f t="shared" si="9"/>
        <v>0</v>
      </c>
      <c r="H32" s="2">
        <f t="shared" si="9"/>
        <v>0</v>
      </c>
      <c r="I32" s="2">
        <f t="shared" si="9"/>
        <v>0</v>
      </c>
      <c r="J32" s="2">
        <f t="shared" si="9"/>
        <v>0</v>
      </c>
      <c r="K32" s="2">
        <f t="shared" si="9"/>
        <v>0</v>
      </c>
      <c r="L32" s="2">
        <f t="shared" si="9"/>
        <v>0</v>
      </c>
      <c r="M32" s="2">
        <f t="shared" si="9"/>
        <v>0</v>
      </c>
      <c r="N32" s="11">
        <f t="shared" si="9"/>
        <v>0</v>
      </c>
    </row>
    <row r="33" spans="1:14" x14ac:dyDescent="0.25">
      <c r="A33" s="8" t="s">
        <v>24</v>
      </c>
      <c r="B33" s="8"/>
      <c r="D33" s="13">
        <f t="shared" ref="D33:N33" si="10">IF(OR(D13&gt;0,D30&gt;0),D13/D30,0)</f>
        <v>0</v>
      </c>
      <c r="E33" s="13">
        <f t="shared" si="10"/>
        <v>0</v>
      </c>
      <c r="F33" s="13">
        <f t="shared" si="10"/>
        <v>0</v>
      </c>
      <c r="G33" s="13">
        <f t="shared" si="10"/>
        <v>0</v>
      </c>
      <c r="H33" s="13">
        <f t="shared" si="10"/>
        <v>0</v>
      </c>
      <c r="I33" s="13">
        <f t="shared" si="10"/>
        <v>0</v>
      </c>
      <c r="J33" s="13">
        <f t="shared" si="10"/>
        <v>0</v>
      </c>
      <c r="K33" s="13">
        <f t="shared" si="10"/>
        <v>0</v>
      </c>
      <c r="L33" s="13">
        <f t="shared" si="10"/>
        <v>0</v>
      </c>
      <c r="M33" s="13">
        <f t="shared" si="10"/>
        <v>0</v>
      </c>
      <c r="N33" s="13">
        <f t="shared" si="10"/>
        <v>0</v>
      </c>
    </row>
    <row r="34" spans="1:14" x14ac:dyDescent="0.25">
      <c r="A34" s="5" t="s">
        <v>25</v>
      </c>
      <c r="B34" s="5"/>
      <c r="D34" s="2">
        <f>RANK(D32,D$50:D$52)</f>
        <v>1</v>
      </c>
      <c r="E34" s="2">
        <f t="shared" ref="E34:N34" si="11">RANK(E32,E$50:E$52)</f>
        <v>1</v>
      </c>
      <c r="F34" s="2">
        <f t="shared" si="11"/>
        <v>1</v>
      </c>
      <c r="G34" s="2">
        <f t="shared" si="11"/>
        <v>1</v>
      </c>
      <c r="H34" s="2">
        <f t="shared" si="11"/>
        <v>1</v>
      </c>
      <c r="I34" s="2">
        <f t="shared" si="11"/>
        <v>1</v>
      </c>
      <c r="J34" s="2">
        <f t="shared" si="11"/>
        <v>1</v>
      </c>
      <c r="K34" s="2">
        <f t="shared" si="11"/>
        <v>1</v>
      </c>
      <c r="L34" s="2">
        <f t="shared" si="11"/>
        <v>1</v>
      </c>
      <c r="M34" s="2">
        <f t="shared" si="11"/>
        <v>1</v>
      </c>
      <c r="N34" s="2">
        <f t="shared" si="11"/>
        <v>1</v>
      </c>
    </row>
    <row r="35" spans="1:14" x14ac:dyDescent="0.25">
      <c r="A35" s="3"/>
      <c r="B35" s="3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</row>
    <row r="36" spans="1:14" x14ac:dyDescent="0.25">
      <c r="A36" s="5" t="s">
        <v>26</v>
      </c>
      <c r="B36" s="5"/>
      <c r="D36" s="2">
        <f t="shared" ref="D36:N36" si="12">IF(D17&gt;0,AVERAGE(D15:D16),0)</f>
        <v>0</v>
      </c>
      <c r="E36" s="2">
        <f t="shared" si="12"/>
        <v>0</v>
      </c>
      <c r="F36" s="2">
        <f t="shared" si="12"/>
        <v>0</v>
      </c>
      <c r="G36" s="2">
        <f t="shared" si="12"/>
        <v>0</v>
      </c>
      <c r="H36" s="2">
        <f t="shared" si="12"/>
        <v>0</v>
      </c>
      <c r="I36" s="2">
        <f t="shared" si="12"/>
        <v>0</v>
      </c>
      <c r="J36" s="2">
        <f t="shared" si="12"/>
        <v>0</v>
      </c>
      <c r="K36" s="2">
        <f t="shared" si="12"/>
        <v>0</v>
      </c>
      <c r="L36" s="2">
        <f t="shared" si="12"/>
        <v>0</v>
      </c>
      <c r="M36" s="2">
        <f t="shared" si="12"/>
        <v>0</v>
      </c>
      <c r="N36" s="2">
        <f t="shared" si="12"/>
        <v>0</v>
      </c>
    </row>
    <row r="37" spans="1:14" x14ac:dyDescent="0.25">
      <c r="A37" s="8" t="s">
        <v>24</v>
      </c>
      <c r="B37" s="8"/>
      <c r="D37" s="13">
        <f t="shared" ref="D37:N37" si="13">IF(D30&gt;0,D17/D30,0)</f>
        <v>0</v>
      </c>
      <c r="E37" s="13">
        <f t="shared" si="13"/>
        <v>0</v>
      </c>
      <c r="F37" s="13">
        <f t="shared" si="13"/>
        <v>0</v>
      </c>
      <c r="G37" s="13">
        <f t="shared" si="13"/>
        <v>0</v>
      </c>
      <c r="H37" s="13">
        <f t="shared" si="13"/>
        <v>0</v>
      </c>
      <c r="I37" s="13">
        <f t="shared" si="13"/>
        <v>0</v>
      </c>
      <c r="J37" s="13">
        <f t="shared" si="13"/>
        <v>0</v>
      </c>
      <c r="K37" s="13">
        <f t="shared" si="13"/>
        <v>0</v>
      </c>
      <c r="L37" s="13">
        <f t="shared" si="13"/>
        <v>0</v>
      </c>
      <c r="M37" s="13">
        <f t="shared" si="13"/>
        <v>0</v>
      </c>
      <c r="N37" s="13">
        <f t="shared" si="13"/>
        <v>0</v>
      </c>
    </row>
    <row r="38" spans="1:14" x14ac:dyDescent="0.25">
      <c r="A38" s="5" t="s">
        <v>25</v>
      </c>
      <c r="B38" s="5"/>
      <c r="D38" s="2">
        <f>RANK(D36,D$50:D$52)</f>
        <v>1</v>
      </c>
      <c r="E38" s="2">
        <f t="shared" ref="E38:N38" si="14">RANK(E36,E$50:E$52)</f>
        <v>1</v>
      </c>
      <c r="F38" s="2">
        <f t="shared" si="14"/>
        <v>1</v>
      </c>
      <c r="G38" s="2">
        <f t="shared" si="14"/>
        <v>1</v>
      </c>
      <c r="H38" s="2">
        <f t="shared" si="14"/>
        <v>1</v>
      </c>
      <c r="I38" s="2">
        <f t="shared" si="14"/>
        <v>1</v>
      </c>
      <c r="J38" s="2">
        <f t="shared" si="14"/>
        <v>1</v>
      </c>
      <c r="K38" s="2">
        <f t="shared" si="14"/>
        <v>1</v>
      </c>
      <c r="L38" s="2">
        <f t="shared" si="14"/>
        <v>1</v>
      </c>
      <c r="M38" s="2">
        <f t="shared" si="14"/>
        <v>1</v>
      </c>
      <c r="N38" s="2">
        <f t="shared" si="14"/>
        <v>1</v>
      </c>
    </row>
    <row r="39" spans="1:14" x14ac:dyDescent="0.25">
      <c r="A39" s="3"/>
      <c r="B39" s="3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</row>
    <row r="40" spans="1:14" x14ac:dyDescent="0.25">
      <c r="A40" s="5" t="s">
        <v>27</v>
      </c>
      <c r="B40" s="5"/>
      <c r="D40" s="2">
        <f t="shared" ref="D40:N40" si="15">IF(D28&gt;0,AVERAGE(D19:D27),0)</f>
        <v>0</v>
      </c>
      <c r="E40" s="2">
        <f t="shared" si="15"/>
        <v>0</v>
      </c>
      <c r="F40" s="2">
        <f t="shared" si="15"/>
        <v>0</v>
      </c>
      <c r="G40" s="2">
        <f t="shared" si="15"/>
        <v>0</v>
      </c>
      <c r="H40" s="2">
        <f t="shared" si="15"/>
        <v>0</v>
      </c>
      <c r="I40" s="2">
        <f t="shared" si="15"/>
        <v>0</v>
      </c>
      <c r="J40" s="2">
        <f t="shared" si="15"/>
        <v>0</v>
      </c>
      <c r="K40" s="2">
        <f t="shared" si="15"/>
        <v>0</v>
      </c>
      <c r="L40" s="2">
        <f t="shared" si="15"/>
        <v>0</v>
      </c>
      <c r="M40" s="2">
        <f t="shared" si="15"/>
        <v>0</v>
      </c>
      <c r="N40" s="2">
        <f t="shared" si="15"/>
        <v>0</v>
      </c>
    </row>
    <row r="41" spans="1:14" x14ac:dyDescent="0.25">
      <c r="A41" s="8" t="s">
        <v>24</v>
      </c>
      <c r="B41" s="8"/>
      <c r="D41" s="13">
        <f>IF(D30&gt;0,D28/D30,0)</f>
        <v>0</v>
      </c>
      <c r="E41" s="13">
        <f t="shared" ref="E41:N41" si="16">IF(E30&gt;0,E28/E30,0)</f>
        <v>0</v>
      </c>
      <c r="F41" s="13">
        <f t="shared" si="16"/>
        <v>0</v>
      </c>
      <c r="G41" s="13">
        <f t="shared" si="16"/>
        <v>0</v>
      </c>
      <c r="H41" s="13">
        <f t="shared" si="16"/>
        <v>0</v>
      </c>
      <c r="I41" s="13">
        <f t="shared" si="16"/>
        <v>0</v>
      </c>
      <c r="J41" s="13">
        <f t="shared" si="16"/>
        <v>0</v>
      </c>
      <c r="K41" s="13">
        <f t="shared" si="16"/>
        <v>0</v>
      </c>
      <c r="L41" s="13">
        <f t="shared" si="16"/>
        <v>0</v>
      </c>
      <c r="M41" s="13">
        <f t="shared" si="16"/>
        <v>0</v>
      </c>
      <c r="N41" s="13">
        <f t="shared" si="16"/>
        <v>0</v>
      </c>
    </row>
    <row r="42" spans="1:14" x14ac:dyDescent="0.25">
      <c r="A42" s="5" t="s">
        <v>25</v>
      </c>
      <c r="B42" s="5"/>
      <c r="D42" s="2">
        <f>RANK(D40,D$50:D$52)</f>
        <v>1</v>
      </c>
      <c r="E42" s="2">
        <f t="shared" ref="E42:N42" si="17">RANK(E40,E$50:E$52)</f>
        <v>1</v>
      </c>
      <c r="F42" s="2">
        <f t="shared" si="17"/>
        <v>1</v>
      </c>
      <c r="G42" s="2">
        <f t="shared" si="17"/>
        <v>1</v>
      </c>
      <c r="H42" s="2">
        <f t="shared" si="17"/>
        <v>1</v>
      </c>
      <c r="I42" s="2">
        <f t="shared" si="17"/>
        <v>1</v>
      </c>
      <c r="J42" s="2">
        <f t="shared" si="17"/>
        <v>1</v>
      </c>
      <c r="K42" s="2">
        <f t="shared" si="17"/>
        <v>1</v>
      </c>
      <c r="L42" s="2">
        <f t="shared" si="17"/>
        <v>1</v>
      </c>
      <c r="M42" s="2">
        <f t="shared" si="17"/>
        <v>1</v>
      </c>
      <c r="N42" s="2">
        <f t="shared" si="17"/>
        <v>1</v>
      </c>
    </row>
    <row r="43" spans="1:14" x14ac:dyDescent="0.25">
      <c r="A43" s="3"/>
      <c r="B43" s="3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</row>
    <row r="44" spans="1:14" x14ac:dyDescent="0.25">
      <c r="A44" s="5" t="s">
        <v>28</v>
      </c>
      <c r="B44" s="5"/>
      <c r="D44" s="11">
        <f t="shared" ref="D44:N44" si="18">D30/COUNTA($B$8:$B$27)</f>
        <v>0</v>
      </c>
      <c r="E44" s="11">
        <f t="shared" si="18"/>
        <v>0</v>
      </c>
      <c r="F44" s="11">
        <f t="shared" si="18"/>
        <v>0</v>
      </c>
      <c r="G44" s="11">
        <f t="shared" si="18"/>
        <v>0</v>
      </c>
      <c r="H44" s="11">
        <f t="shared" si="18"/>
        <v>0</v>
      </c>
      <c r="I44" s="11">
        <f t="shared" si="18"/>
        <v>0</v>
      </c>
      <c r="J44" s="11">
        <f t="shared" si="18"/>
        <v>0</v>
      </c>
      <c r="K44" s="11">
        <f t="shared" si="18"/>
        <v>0</v>
      </c>
      <c r="L44" s="11">
        <f t="shared" si="18"/>
        <v>0</v>
      </c>
      <c r="M44" s="11">
        <f t="shared" si="18"/>
        <v>0</v>
      </c>
      <c r="N44" s="11">
        <f t="shared" si="18"/>
        <v>0</v>
      </c>
    </row>
    <row r="49" spans="1:14" x14ac:dyDescent="0.25">
      <c r="A49" s="2" t="s">
        <v>29</v>
      </c>
    </row>
    <row r="50" spans="1:14" x14ac:dyDescent="0.25">
      <c r="D50">
        <f>D32</f>
        <v>0</v>
      </c>
      <c r="E50">
        <f t="shared" ref="E50:N50" si="19">E32</f>
        <v>0</v>
      </c>
      <c r="F50">
        <f t="shared" si="19"/>
        <v>0</v>
      </c>
      <c r="G50">
        <f t="shared" si="19"/>
        <v>0</v>
      </c>
      <c r="H50">
        <f t="shared" si="19"/>
        <v>0</v>
      </c>
      <c r="I50">
        <f t="shared" si="19"/>
        <v>0</v>
      </c>
      <c r="J50">
        <f t="shared" si="19"/>
        <v>0</v>
      </c>
      <c r="K50">
        <f t="shared" si="19"/>
        <v>0</v>
      </c>
      <c r="L50">
        <f t="shared" si="19"/>
        <v>0</v>
      </c>
      <c r="M50">
        <f t="shared" si="19"/>
        <v>0</v>
      </c>
      <c r="N50" s="10">
        <f t="shared" si="19"/>
        <v>0</v>
      </c>
    </row>
    <row r="51" spans="1:14" x14ac:dyDescent="0.25">
      <c r="D51">
        <f>D36</f>
        <v>0</v>
      </c>
      <c r="E51">
        <f t="shared" ref="E51:N51" si="20">E36</f>
        <v>0</v>
      </c>
      <c r="F51">
        <f t="shared" si="20"/>
        <v>0</v>
      </c>
      <c r="G51">
        <f t="shared" si="20"/>
        <v>0</v>
      </c>
      <c r="H51">
        <f t="shared" si="20"/>
        <v>0</v>
      </c>
      <c r="I51">
        <f t="shared" si="20"/>
        <v>0</v>
      </c>
      <c r="J51">
        <f t="shared" si="20"/>
        <v>0</v>
      </c>
      <c r="K51">
        <f t="shared" si="20"/>
        <v>0</v>
      </c>
      <c r="L51">
        <f t="shared" si="20"/>
        <v>0</v>
      </c>
      <c r="M51">
        <f t="shared" si="20"/>
        <v>0</v>
      </c>
      <c r="N51" s="10">
        <f t="shared" si="20"/>
        <v>0</v>
      </c>
    </row>
    <row r="52" spans="1:14" x14ac:dyDescent="0.25">
      <c r="D52">
        <f>D40</f>
        <v>0</v>
      </c>
      <c r="E52">
        <f t="shared" ref="E52:N52" si="21">E40</f>
        <v>0</v>
      </c>
      <c r="F52">
        <f t="shared" si="21"/>
        <v>0</v>
      </c>
      <c r="G52">
        <f t="shared" si="21"/>
        <v>0</v>
      </c>
      <c r="H52">
        <f t="shared" si="21"/>
        <v>0</v>
      </c>
      <c r="I52">
        <f t="shared" si="21"/>
        <v>0</v>
      </c>
      <c r="J52">
        <f t="shared" si="21"/>
        <v>0</v>
      </c>
      <c r="K52">
        <f t="shared" si="21"/>
        <v>0</v>
      </c>
      <c r="L52">
        <f t="shared" si="21"/>
        <v>0</v>
      </c>
      <c r="M52">
        <f t="shared" si="21"/>
        <v>0</v>
      </c>
      <c r="N52" s="10">
        <f t="shared" si="21"/>
        <v>0</v>
      </c>
    </row>
  </sheetData>
  <mergeCells count="3">
    <mergeCell ref="A1:N1"/>
    <mergeCell ref="A2:N2"/>
    <mergeCell ref="A3:N3"/>
  </mergeCells>
  <pageMargins left="0.7" right="0.7" top="0.75" bottom="0.75" header="0.3" footer="0.3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</vt:i4>
      </vt:variant>
    </vt:vector>
  </HeadingPairs>
  <TitlesOfParts>
    <vt:vector size="14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  <vt:lpstr>Summary</vt:lpstr>
      <vt:lpstr>YR</vt:lpstr>
    </vt:vector>
  </TitlesOfParts>
  <Company>Brevard County Clerk of Courts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a_bennett</dc:creator>
  <cp:lastModifiedBy>Carol Vail</cp:lastModifiedBy>
  <cp:lastPrinted>2024-02-20T20:11:00Z</cp:lastPrinted>
  <dcterms:created xsi:type="dcterms:W3CDTF">2015-12-31T15:06:33Z</dcterms:created>
  <dcterms:modified xsi:type="dcterms:W3CDTF">2024-08-22T17:12:35Z</dcterms:modified>
</cp:coreProperties>
</file>