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1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M30" i="22"/>
  <c r="L30" i="22"/>
  <c r="K30" i="22"/>
  <c r="J30" i="22"/>
  <c r="I30" i="22"/>
  <c r="G30" i="22"/>
  <c r="F30" i="22"/>
  <c r="E30" i="22"/>
  <c r="D30" i="22"/>
  <c r="M30" i="21"/>
  <c r="L30" i="21"/>
  <c r="K30" i="21"/>
  <c r="J30" i="21"/>
  <c r="I30" i="21"/>
  <c r="H30" i="21"/>
  <c r="G30" i="21"/>
  <c r="F30" i="21"/>
  <c r="E30" i="21"/>
  <c r="D30" i="21"/>
  <c r="M30" i="20"/>
  <c r="L30" i="20"/>
  <c r="K30" i="20"/>
  <c r="J30" i="20"/>
  <c r="I30" i="20"/>
  <c r="G30" i="20"/>
  <c r="F30" i="20"/>
  <c r="E30" i="20"/>
  <c r="D30" i="20"/>
  <c r="N21" i="20"/>
  <c r="M21" i="20"/>
  <c r="M30" i="19"/>
  <c r="L30" i="19"/>
  <c r="K30" i="19"/>
  <c r="J30" i="19"/>
  <c r="I30" i="19"/>
  <c r="G30" i="19"/>
  <c r="F30" i="19"/>
  <c r="E30" i="19"/>
  <c r="D30" i="19"/>
  <c r="N21" i="19"/>
  <c r="M21" i="19"/>
  <c r="M30" i="18"/>
  <c r="L30" i="18"/>
  <c r="K30" i="18"/>
  <c r="J30" i="18"/>
  <c r="I30" i="18"/>
  <c r="G30" i="18"/>
  <c r="F30" i="18"/>
  <c r="E30" i="18"/>
  <c r="D30" i="18"/>
  <c r="N21" i="18"/>
  <c r="M21" i="18"/>
  <c r="M30" i="17"/>
  <c r="L30" i="17"/>
  <c r="K30" i="17"/>
  <c r="J30" i="17"/>
  <c r="I30" i="17"/>
  <c r="G30" i="17"/>
  <c r="F30" i="17"/>
  <c r="E30" i="17"/>
  <c r="D30" i="17"/>
  <c r="N21" i="17"/>
  <c r="M21" i="17"/>
  <c r="M30" i="16"/>
  <c r="L30" i="16"/>
  <c r="K30" i="16"/>
  <c r="J30" i="16"/>
  <c r="I30" i="16"/>
  <c r="H30" i="16"/>
  <c r="G30" i="16"/>
  <c r="F30" i="16"/>
  <c r="E30" i="16"/>
  <c r="D30" i="16"/>
  <c r="N21" i="16"/>
  <c r="M21" i="16"/>
  <c r="M30" i="15"/>
  <c r="L30" i="15"/>
  <c r="K30" i="15"/>
  <c r="J30" i="15"/>
  <c r="I30" i="15"/>
  <c r="G30" i="15"/>
  <c r="F30" i="15"/>
  <c r="E30" i="15"/>
  <c r="D30" i="15"/>
  <c r="N21" i="15"/>
  <c r="M21" i="15"/>
  <c r="M16" i="15"/>
  <c r="M24" i="14"/>
  <c r="N20" i="14"/>
  <c r="M20" i="14"/>
  <c r="L28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N22" i="19" s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5" i="15" l="1"/>
  <c r="N9" i="15"/>
  <c r="M25" i="15"/>
  <c r="M24" i="15"/>
  <c r="M23" i="15"/>
  <c r="M24" i="19" l="1"/>
  <c r="N24" i="19"/>
  <c r="N24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L36" i="20" s="1"/>
  <c r="K17" i="20"/>
  <c r="K36" i="20" s="1"/>
  <c r="J17" i="20"/>
  <c r="J36" i="20" s="1"/>
  <c r="I17" i="20"/>
  <c r="I36" i="20" s="1"/>
  <c r="H17" i="20"/>
  <c r="H36" i="20" s="1"/>
  <c r="G17" i="20"/>
  <c r="G36" i="20" s="1"/>
  <c r="F17" i="20"/>
  <c r="F36" i="20" s="1"/>
  <c r="E17" i="20"/>
  <c r="E36" i="20" s="1"/>
  <c r="D17" i="20"/>
  <c r="D36" i="20" s="1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M16" i="19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J36" i="18" s="1"/>
  <c r="J51" i="18" s="1"/>
  <c r="I17" i="18"/>
  <c r="I36" i="18" s="1"/>
  <c r="H17" i="18"/>
  <c r="H36" i="18" s="1"/>
  <c r="H51" i="18" s="1"/>
  <c r="G17" i="18"/>
  <c r="F17" i="18"/>
  <c r="E17" i="18"/>
  <c r="E36" i="18" s="1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L36" i="17" s="1"/>
  <c r="K17" i="17"/>
  <c r="K36" i="17" s="1"/>
  <c r="J17" i="17"/>
  <c r="J36" i="17" s="1"/>
  <c r="I17" i="17"/>
  <c r="I36" i="17" s="1"/>
  <c r="H17" i="17"/>
  <c r="H36" i="17" s="1"/>
  <c r="H51" i="17" s="1"/>
  <c r="G17" i="17"/>
  <c r="G36" i="17" s="1"/>
  <c r="F17" i="17"/>
  <c r="F36" i="17" s="1"/>
  <c r="E17" i="17"/>
  <c r="E36" i="17" s="1"/>
  <c r="D17" i="17"/>
  <c r="D36" i="17" s="1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M24" i="16"/>
  <c r="N22" i="16"/>
  <c r="M22" i="16"/>
  <c r="N20" i="16"/>
  <c r="M20" i="16"/>
  <c r="N19" i="16"/>
  <c r="M19" i="16"/>
  <c r="L17" i="16"/>
  <c r="L36" i="16" s="1"/>
  <c r="K17" i="16"/>
  <c r="K36" i="16" s="1"/>
  <c r="J17" i="16"/>
  <c r="J36" i="16" s="1"/>
  <c r="I17" i="16"/>
  <c r="I36" i="16" s="1"/>
  <c r="H17" i="16"/>
  <c r="H36" i="16" s="1"/>
  <c r="G17" i="16"/>
  <c r="G36" i="16" s="1"/>
  <c r="F17" i="16"/>
  <c r="F36" i="16" s="1"/>
  <c r="E17" i="16"/>
  <c r="E36" i="16" s="1"/>
  <c r="D17" i="16"/>
  <c r="D36" i="16" s="1"/>
  <c r="N16" i="16"/>
  <c r="M16" i="16"/>
  <c r="N15" i="16"/>
  <c r="M15" i="16"/>
  <c r="M17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3" i="15"/>
  <c r="N27" i="15"/>
  <c r="M27" i="15"/>
  <c r="N26" i="15"/>
  <c r="M26" i="15"/>
  <c r="N22" i="15"/>
  <c r="M22" i="15"/>
  <c r="N20" i="15"/>
  <c r="M20" i="15"/>
  <c r="N19" i="15"/>
  <c r="M19" i="15"/>
  <c r="L17" i="15"/>
  <c r="L36" i="15" s="1"/>
  <c r="K17" i="15"/>
  <c r="J17" i="15"/>
  <c r="J36" i="15" s="1"/>
  <c r="I17" i="15"/>
  <c r="I51" i="15" s="1"/>
  <c r="H17" i="15"/>
  <c r="H36" i="15" s="1"/>
  <c r="G17" i="15"/>
  <c r="F17" i="15"/>
  <c r="F36" i="15" s="1"/>
  <c r="E17" i="15"/>
  <c r="D17" i="15"/>
  <c r="N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I30" i="14" l="1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L37" i="19"/>
  <c r="H30" i="19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K37" i="19"/>
  <c r="D33" i="19"/>
  <c r="N17" i="19"/>
  <c r="N36" i="19" s="1"/>
  <c r="N51" i="19" s="1"/>
  <c r="N28" i="18"/>
  <c r="N52" i="18" s="1"/>
  <c r="M10" i="18"/>
  <c r="M28" i="17"/>
  <c r="M40" i="17" s="1"/>
  <c r="M52" i="17" s="1"/>
  <c r="M17" i="17"/>
  <c r="M36" i="17" s="1"/>
  <c r="M51" i="17" s="1"/>
  <c r="N17" i="17"/>
  <c r="N36" i="17" s="1"/>
  <c r="N51" i="17" s="1"/>
  <c r="K44" i="17"/>
  <c r="G41" i="17"/>
  <c r="N10" i="17"/>
  <c r="M28" i="16"/>
  <c r="M40" i="16" s="1"/>
  <c r="K33" i="16"/>
  <c r="J44" i="16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F33" i="18"/>
  <c r="M28" i="18"/>
  <c r="M52" i="18" s="1"/>
  <c r="E33" i="18"/>
  <c r="I41" i="17"/>
  <c r="J41" i="17"/>
  <c r="L44" i="17"/>
  <c r="M10" i="17"/>
  <c r="N28" i="17"/>
  <c r="N40" i="17" s="1"/>
  <c r="N52" i="17" s="1"/>
  <c r="E37" i="17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41" i="16"/>
  <c r="J33" i="15"/>
  <c r="K37" i="15"/>
  <c r="F37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37" i="15"/>
  <c r="G44" i="15"/>
  <c r="L40" i="13"/>
  <c r="D37" i="15"/>
  <c r="M10" i="15"/>
  <c r="M17" i="15"/>
  <c r="M36" i="15" s="1"/>
  <c r="M51" i="15" s="1"/>
  <c r="N10" i="15"/>
  <c r="N17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G33" i="20"/>
  <c r="D50" i="20"/>
  <c r="G32" i="20"/>
  <c r="H33" i="20"/>
  <c r="H32" i="20"/>
  <c r="G51" i="20"/>
  <c r="I32" i="20"/>
  <c r="J32" i="20"/>
  <c r="J52" i="20"/>
  <c r="K32" i="20"/>
  <c r="L32" i="20"/>
  <c r="D51" i="19"/>
  <c r="G41" i="19"/>
  <c r="G44" i="19"/>
  <c r="G37" i="19"/>
  <c r="D52" i="19"/>
  <c r="H41" i="19"/>
  <c r="H44" i="19"/>
  <c r="H33" i="19"/>
  <c r="H37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G33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L44" i="16"/>
  <c r="L37" i="16"/>
  <c r="L41" i="16"/>
  <c r="K51" i="16"/>
  <c r="M51" i="16"/>
  <c r="L51" i="16"/>
  <c r="L52" i="16"/>
  <c r="N32" i="16"/>
  <c r="M52" i="16"/>
  <c r="M33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14" l="1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M33" i="20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M33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M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M37" i="16"/>
  <c r="M41" i="16"/>
  <c r="M44" i="16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4" i="23" l="1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<sst xmlns="http://schemas.openxmlformats.org/spreadsheetml/2006/main" count="570" uniqueCount="48">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</sst>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JANUARY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OCTOBER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2025")</f>
        <v>NOVEMBER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DECEMBER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FEBRUARY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>SUM(D15:D15)</f>
        <v>0</v>
      </c>
      <c r="E16" s="9">
        <f>SUM(E15:E15)</f>
        <v>0</v>
      </c>
      <c r="F16" s="9">
        <f>SUM(F15:F15)</f>
        <v>0</v>
      </c>
      <c r="G16" s="9">
        <f>SUM(G15:G15)</f>
        <v>0</v>
      </c>
      <c r="H16" s="9">
        <f>SUM(H15:H15)</f>
        <v>0</v>
      </c>
      <c r="I16" s="9">
        <f>SUM(I15:I15)</f>
        <v>183</v>
      </c>
      <c r="J16" s="9">
        <f>SUM(J15:J15)</f>
        <v>67</v>
      </c>
      <c r="K16" s="9">
        <f>SUM(K15:K15)</f>
        <v>25</v>
      </c>
      <c r="L16" s="9">
        <f>SUM(L15:L15)</f>
        <v>13</v>
      </c>
      <c r="M16" s="9">
        <f>SUM(M15:M15)</f>
        <v>288</v>
      </c>
      <c r="N16" s="9">
        <f>SUM(N15:N15)</f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4">SUM(I18:L18)</f>
        <v>0</v>
      </c>
      <c r="N18" s="2">
        <f t="shared" ref="N18:N27" si="5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4"/>
        <v>0</v>
      </c>
      <c r="N19" s="2">
        <f t="shared" si="5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4"/>
        <v>393</v>
      </c>
      <c r="N21" s="2">
        <f t="shared" si="5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4"/>
        <v>0</v>
      </c>
      <c r="N23" s="2">
        <f t="shared" si="5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5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5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4"/>
        <v>0</v>
      </c>
      <c r="N26" s="2">
        <f t="shared" si="5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4"/>
        <v>0</v>
      </c>
      <c r="N27" s="2">
        <f t="shared" si="5"/>
        <v>0</v>
      </c>
    </row>
    <row r="28" spans="1:14" x14ac:dyDescent="0.25">
      <c r="A28" s="5" t="s">
        <v>21</v>
      </c>
      <c r="B28" s="5"/>
      <c r="D28" s="9">
        <f t="shared" ref="D28:N28" si="6">SUM(D18:D27)</f>
        <v>349</v>
      </c>
      <c r="E28" s="9">
        <f t="shared" si="6"/>
        <v>267</v>
      </c>
      <c r="F28" s="9">
        <f t="shared" si="6"/>
        <v>121</v>
      </c>
      <c r="G28" s="9">
        <f t="shared" si="6"/>
        <v>217</v>
      </c>
      <c r="H28" s="9">
        <f t="shared" si="6"/>
        <v>773</v>
      </c>
      <c r="I28" s="9">
        <f t="shared" si="6"/>
        <v>439</v>
      </c>
      <c r="J28" s="9">
        <f t="shared" si="6"/>
        <v>152</v>
      </c>
      <c r="K28" s="9">
        <f t="shared" si="6"/>
        <v>89</v>
      </c>
      <c r="L28" s="9">
        <f t="shared" si="6"/>
        <v>53</v>
      </c>
      <c r="M28" s="9">
        <f t="shared" si="6"/>
        <v>733</v>
      </c>
      <c r="N28" s="9">
        <f t="shared" si="6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>SUM(D10+D13+D16+D28)</f>
        <v>400</v>
      </c>
      <c r="E30" s="9">
        <f>SUM(E10+E13+E16+E28)</f>
        <v>278</v>
      </c>
      <c r="F30" s="9">
        <f>SUM(F10+F13+F16+F28)</f>
        <v>123</v>
      </c>
      <c r="G30" s="9">
        <f>SUM(G10+G13+G16+G28)</f>
        <v>224</v>
      </c>
      <c r="H30" s="9">
        <f>SUM(H10+H13+H16+H28)</f>
        <v>773</v>
      </c>
      <c r="I30" s="9">
        <f>SUM(I10+I13+I16+I28)</f>
        <v>623</v>
      </c>
      <c r="J30" s="9">
        <f>SUM(J10+J13+J16+J28)</f>
        <v>219</v>
      </c>
      <c r="K30" s="9">
        <f>SUM(K10+K13+K16+K28)</f>
        <v>114</v>
      </c>
      <c r="L30" s="9">
        <f>SUM(L10+L13+L16+L28)</f>
        <v>68</v>
      </c>
      <c r="M30" s="9">
        <f>SUM(M10+M13+M16+M28)</f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>IF(D13&gt;0,AVERAGE(D12:D12),0)</f>
        <v>0</v>
      </c>
      <c r="E32" s="2">
        <f>IF(E13&gt;0,AVERAGE(E12:E12),0)</f>
        <v>0</v>
      </c>
      <c r="F32" s="2">
        <f>IF(F13&gt;0,AVERAGE(F12:F12),0)</f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f>IF(OR(I13&gt;0,I30&gt;0),I13/I30,0)</f>
        <v>0</v>
      </c>
      <c r="J33" s="13">
        <f>IF(OR(J13&gt;0,J30&gt;0),J13/J30,0)</f>
        <v>0</v>
      </c>
      <c r="K33" s="13">
        <f>IF(OR(K13&gt;0,K30&gt;0),K13/K30,0)</f>
        <v>0</v>
      </c>
      <c r="L33" s="13">
        <f>IF(OR(L13&gt;0,L30&gt;0),L13/L30,0)</f>
        <v>0</v>
      </c>
      <c r="M33" s="13">
        <f>IF(OR(M13&gt;0,M30&gt;0),M13/M30,0)</f>
        <v>0</v>
      </c>
      <c r="N33" s="13">
        <f>IF(OR(N13&gt;0,N30&gt;0),N13/N30,0)</f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7">RANK(E32,E$50:E$52)</f>
        <v>2</v>
      </c>
      <c r="F34" s="2">
        <f t="shared" si="7"/>
        <v>2</v>
      </c>
      <c r="G34" s="2">
        <f t="shared" si="7"/>
        <v>2</v>
      </c>
      <c r="H34" s="2">
        <f t="shared" si="7"/>
        <v>2</v>
      </c>
      <c r="I34" s="2">
        <f t="shared" si="7"/>
        <v>3</v>
      </c>
      <c r="J34" s="2">
        <f t="shared" si="7"/>
        <v>3</v>
      </c>
      <c r="K34" s="2">
        <f t="shared" si="7"/>
        <v>3</v>
      </c>
      <c r="L34" s="2">
        <f t="shared" si="7"/>
        <v>3</v>
      </c>
      <c r="M34" s="2">
        <f t="shared" si="7"/>
        <v>3</v>
      </c>
      <c r="N34" s="2">
        <f t="shared" si="7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>IF(D16&gt;0,AVERAGE(D15:D15),0)</f>
        <v>0</v>
      </c>
      <c r="E36" s="2">
        <f>IF(E16&gt;0,AVERAGE(E15:E15),0)</f>
        <v>0</v>
      </c>
      <c r="F36" s="2">
        <f>IF(F16&gt;0,AVERAGE(F15:F15),0)</f>
        <v>0</v>
      </c>
      <c r="G36" s="2">
        <f>IF(G16&gt;0,AVERAGE(G15:G15),0)</f>
        <v>0</v>
      </c>
      <c r="H36" s="2">
        <f>IF(H16&gt;0,AVERAGE(H15:H15),0)</f>
        <v>0</v>
      </c>
      <c r="I36" s="2">
        <f>IF(I16&gt;0,AVERAGE(I15:I15),0)</f>
        <v>183</v>
      </c>
      <c r="J36" s="2">
        <f>IF(J16&gt;0,AVERAGE(J15:J15),0)</f>
        <v>67</v>
      </c>
      <c r="K36" s="2">
        <f>IF(K16&gt;0,AVERAGE(K15:K15),0)</f>
        <v>25</v>
      </c>
      <c r="L36" s="2">
        <f>IF(L16&gt;0,AVERAGE(L15:L15),0)</f>
        <v>13</v>
      </c>
      <c r="M36" s="2">
        <f>IF(M16&gt;0,AVERAGE(M15:M15),0)</f>
        <v>288</v>
      </c>
      <c r="N36" s="2">
        <f>IF(N16&gt;0,AVERAGE(N15:N15),0)</f>
        <v>288</v>
      </c>
    </row>
    <row r="37" spans="1:14" x14ac:dyDescent="0.25">
      <c r="A37" s="8" t="s">
        <v>24</v>
      </c>
      <c r="B37" s="8"/>
      <c r="D37" s="13">
        <f t="shared" ref="D37:N37" si="8">IF(D30&gt;0,D16/D30,0)</f>
        <v>0</v>
      </c>
      <c r="E37" s="13">
        <f t="shared" si="8"/>
        <v>0</v>
      </c>
      <c r="F37" s="13">
        <f t="shared" si="8"/>
        <v>0</v>
      </c>
      <c r="G37" s="13">
        <f t="shared" si="8"/>
        <v>0</v>
      </c>
      <c r="H37" s="13">
        <f t="shared" si="8"/>
        <v>0</v>
      </c>
      <c r="I37" s="13">
        <f t="shared" si="8"/>
        <v>0.29373996789727125</v>
      </c>
      <c r="J37" s="13">
        <f t="shared" si="8"/>
        <v>0.30593607305936071</v>
      </c>
      <c r="K37" s="13">
        <f t="shared" si="8"/>
        <v>0.21929824561403508</v>
      </c>
      <c r="L37" s="13">
        <f t="shared" si="8"/>
        <v>0.19117647058823528</v>
      </c>
      <c r="M37" s="13">
        <f t="shared" si="8"/>
        <v>0.28125</v>
      </c>
      <c r="N37" s="13">
        <f t="shared" si="8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9">RANK(E36,E$50:E$52)</f>
        <v>2</v>
      </c>
      <c r="F38" s="2">
        <f t="shared" si="9"/>
        <v>2</v>
      </c>
      <c r="G38" s="2">
        <f t="shared" si="9"/>
        <v>2</v>
      </c>
      <c r="H38" s="2">
        <f t="shared" si="9"/>
        <v>2</v>
      </c>
      <c r="I38" s="2">
        <f t="shared" si="9"/>
        <v>1</v>
      </c>
      <c r="J38" s="2">
        <f t="shared" si="9"/>
        <v>1</v>
      </c>
      <c r="K38" s="2">
        <f t="shared" si="9"/>
        <v>1</v>
      </c>
      <c r="L38" s="2">
        <f t="shared" si="9"/>
        <v>1</v>
      </c>
      <c r="M38" s="2">
        <f t="shared" si="9"/>
        <v>1</v>
      </c>
      <c r="N38" s="2">
        <f t="shared" si="9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0">IF(D28&gt;0,AVERAGE(D18:D27),0)</f>
        <v>34.9</v>
      </c>
      <c r="E40" s="2">
        <f t="shared" si="10"/>
        <v>26.7</v>
      </c>
      <c r="F40" s="2">
        <f t="shared" si="10"/>
        <v>12.1</v>
      </c>
      <c r="G40" s="2">
        <f t="shared" si="10"/>
        <v>21.7</v>
      </c>
      <c r="H40" s="2">
        <f t="shared" si="10"/>
        <v>77.3</v>
      </c>
      <c r="I40" s="2">
        <f t="shared" si="10"/>
        <v>43.9</v>
      </c>
      <c r="J40" s="2">
        <f t="shared" si="10"/>
        <v>15.2</v>
      </c>
      <c r="K40" s="2">
        <f t="shared" si="10"/>
        <v>8.9</v>
      </c>
      <c r="L40" s="2">
        <f t="shared" si="10"/>
        <v>5.3</v>
      </c>
      <c r="M40" s="2">
        <f t="shared" si="10"/>
        <v>73.3</v>
      </c>
      <c r="N40" s="2">
        <f t="shared" si="10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1">IF(E30&gt;0,E28/E30,0)</f>
        <v>0.96043165467625902</v>
      </c>
      <c r="F41" s="13">
        <f t="shared" si="11"/>
        <v>0.98373983739837401</v>
      </c>
      <c r="G41" s="13">
        <f t="shared" si="11"/>
        <v>0.96875</v>
      </c>
      <c r="H41" s="13">
        <f t="shared" si="11"/>
        <v>1</v>
      </c>
      <c r="I41" s="13">
        <f t="shared" si="11"/>
        <v>0.7046548956661316</v>
      </c>
      <c r="J41" s="13">
        <f t="shared" si="11"/>
        <v>0.69406392694063923</v>
      </c>
      <c r="K41" s="13">
        <f t="shared" si="11"/>
        <v>0.7807017543859649</v>
      </c>
      <c r="L41" s="13">
        <f t="shared" si="11"/>
        <v>0.77941176470588236</v>
      </c>
      <c r="M41" s="13">
        <f t="shared" si="11"/>
        <v>0.7158203125</v>
      </c>
      <c r="N41" s="13">
        <f t="shared" si="11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>D30/COUNTA($B$8:$B$27)</f>
        <v>30.76923076923077</v>
      </c>
      <c r="E44" s="11">
        <f>E30/COUNTA($B$8:$B$27)</f>
        <v>21.384615384615383</v>
      </c>
      <c r="F44" s="11">
        <f>F30/COUNTA($B$8:$B$27)</f>
        <v>9.4615384615384617</v>
      </c>
      <c r="G44" s="11">
        <f>G30/COUNTA($B$8:$B$27)</f>
        <v>17.23076923076923</v>
      </c>
      <c r="H44" s="11">
        <f>H30/COUNTA($B$8:$B$27)</f>
        <v>59.46153846153846</v>
      </c>
      <c r="I44" s="11">
        <f>I30/COUNTA($B$8:$B$27)</f>
        <v>47.92307692307692</v>
      </c>
      <c r="J44" s="11">
        <f>J30/COUNTA($B$8:$B$27)</f>
        <v>16.846153846153847</v>
      </c>
      <c r="K44" s="11">
        <f>K30/COUNTA($B$8:$B$27)</f>
        <v>8.7692307692307701</v>
      </c>
      <c r="L44" s="11">
        <f>L30/COUNTA($B$8:$B$27)</f>
        <v>5.2307692307692308</v>
      </c>
      <c r="M44" s="11">
        <f>M30/COUNTA($B$8:$B$27)</f>
        <v>78.769230769230774</v>
      </c>
      <c r="N44" s="11">
        <f>N30/COUNTA($B$8:$B$27)</f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0</v>
      </c>
      <c r="E51">
        <f t="shared" ref="E51:N51" si="14">E36</f>
        <v>0</v>
      </c>
      <c r="F51">
        <f t="shared" si="14"/>
        <v>0</v>
      </c>
      <c r="G51">
        <f t="shared" si="14"/>
        <v>0</v>
      </c>
      <c r="H51">
        <f t="shared" si="14"/>
        <v>0</v>
      </c>
      <c r="I51">
        <f t="shared" si="14"/>
        <v>183</v>
      </c>
      <c r="J51">
        <f t="shared" si="14"/>
        <v>67</v>
      </c>
      <c r="K51">
        <f t="shared" si="14"/>
        <v>25</v>
      </c>
      <c r="L51">
        <f t="shared" si="14"/>
        <v>13</v>
      </c>
      <c r="M51">
        <f t="shared" si="14"/>
        <v>288</v>
      </c>
      <c r="N51" s="10">
        <f t="shared" si="14"/>
        <v>288</v>
      </c>
    </row>
    <row r="52" spans="1:14" x14ac:dyDescent="0.25">
      <c r="D52">
        <f>D40</f>
        <v>34.9</v>
      </c>
      <c r="E52">
        <f t="shared" ref="E52:N52" si="15">E40</f>
        <v>26.7</v>
      </c>
      <c r="F52">
        <f t="shared" si="15"/>
        <v>12.1</v>
      </c>
      <c r="G52">
        <f t="shared" si="15"/>
        <v>21.7</v>
      </c>
      <c r="H52">
        <f t="shared" si="15"/>
        <v>77.3</v>
      </c>
      <c r="I52">
        <f t="shared" si="15"/>
        <v>43.9</v>
      </c>
      <c r="J52">
        <f t="shared" si="15"/>
        <v>15.2</v>
      </c>
      <c r="K52">
        <f t="shared" si="15"/>
        <v>8.9</v>
      </c>
      <c r="L52">
        <f t="shared" si="15"/>
        <v>5.3</v>
      </c>
      <c r="M52">
        <f t="shared" si="15"/>
        <v>73.3</v>
      </c>
      <c r="N52" s="10">
        <f t="shared" si="15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MARCH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SUM(I23:L23)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2</v>
      </c>
      <c r="G34" s="2">
        <f t="shared" si="11"/>
        <v>3</v>
      </c>
      <c r="H34" s="2">
        <f t="shared" si="11"/>
        <v>2</v>
      </c>
      <c r="I34" s="2">
        <f t="shared" si="11"/>
        <v>3</v>
      </c>
      <c r="J34" s="2">
        <f t="shared" si="11"/>
        <v>1</v>
      </c>
      <c r="K34" s="2">
        <f t="shared" si="11"/>
        <v>3</v>
      </c>
      <c r="L34" s="2">
        <f t="shared" si="11"/>
        <v>2</v>
      </c>
      <c r="M34" s="2">
        <f t="shared" si="11"/>
        <v>2</v>
      </c>
      <c r="N34" s="2">
        <f t="shared" si="11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 t="shared" ref="F36:N36" si="12">IF(F17&gt;0,AVERAGE(F15:F16),0)</f>
        <v>0</v>
      </c>
      <c r="G36" s="2">
        <v>9</v>
      </c>
      <c r="H36" s="2">
        <f t="shared" si="12"/>
        <v>0</v>
      </c>
      <c r="I36" s="2">
        <v>88</v>
      </c>
      <c r="J36" s="2">
        <f t="shared" si="12"/>
        <v>0</v>
      </c>
      <c r="K36" s="2">
        <v>25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2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5">IF(J28&gt;0,AVERAGE(J19:J27),0)</f>
        <v>0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1</v>
      </c>
      <c r="K42" s="2">
        <f t="shared" si="17"/>
        <v>2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 t="shared" ref="E44:N44" si="18">E30/COUNTA($B$8:$B$27)</f>
        <v>0</v>
      </c>
      <c r="F44" s="11">
        <v>14</v>
      </c>
      <c r="G44" s="11">
        <f t="shared" si="18"/>
        <v>0</v>
      </c>
      <c r="H44" s="11">
        <v>49</v>
      </c>
      <c r="I44" s="11">
        <v>46</v>
      </c>
      <c r="J44" s="11">
        <v>20</v>
      </c>
      <c r="K44" s="11">
        <f t="shared" si="18"/>
        <v>0</v>
      </c>
      <c r="L44" s="11">
        <f t="shared" si="18"/>
        <v>0</v>
      </c>
      <c r="M44" s="11">
        <v>86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16</v>
      </c>
      <c r="E51">
        <f t="shared" ref="E51:N51" si="20">E36</f>
        <v>7</v>
      </c>
      <c r="F51">
        <f t="shared" si="20"/>
        <v>0</v>
      </c>
      <c r="G51">
        <f t="shared" si="20"/>
        <v>9</v>
      </c>
      <c r="H51">
        <f t="shared" si="20"/>
        <v>0</v>
      </c>
      <c r="I51">
        <f t="shared" si="20"/>
        <v>88</v>
      </c>
      <c r="J51">
        <f t="shared" si="20"/>
        <v>0</v>
      </c>
      <c r="K51">
        <f t="shared" si="20"/>
        <v>25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48</v>
      </c>
      <c r="E52">
        <f t="shared" ref="E52:N52" si="21">E40</f>
        <v>34</v>
      </c>
      <c r="F52">
        <f t="shared" si="21"/>
        <v>20</v>
      </c>
      <c r="G52">
        <f t="shared" si="21"/>
        <v>30</v>
      </c>
      <c r="H52">
        <f t="shared" si="21"/>
        <v>67</v>
      </c>
      <c r="I52">
        <f t="shared" si="21"/>
        <v>20</v>
      </c>
      <c r="J52">
        <f t="shared" si="21"/>
        <v>0</v>
      </c>
      <c r="K52">
        <f t="shared" si="21"/>
        <v>6</v>
      </c>
      <c r="L52">
        <f t="shared" si="21"/>
        <v>5</v>
      </c>
      <c r="M52">
        <f t="shared" si="21"/>
        <v>41</v>
      </c>
      <c r="N52" s="10">
        <f t="shared" si="21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APRIL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MAY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2"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JUNE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30">
        <f>SUM(D8:D9)</f>
        <v>0</v>
      </c>
      <c r="E10" s="30">
        <f t="shared" ref="E10:L10" si="0">SUM(E8:E9)</f>
        <v>0</v>
      </c>
      <c r="F10" s="30">
        <f t="shared" si="0"/>
        <v>0</v>
      </c>
      <c r="G10" s="30">
        <f t="shared" si="0"/>
        <v>0</v>
      </c>
      <c r="H10" s="30">
        <f t="shared" si="0"/>
        <v>0</v>
      </c>
      <c r="I10" s="30">
        <f t="shared" si="0"/>
        <v>0</v>
      </c>
      <c r="J10" s="30">
        <f t="shared" si="0"/>
        <v>0</v>
      </c>
      <c r="K10" s="30">
        <f t="shared" si="0"/>
        <v>0</v>
      </c>
      <c r="L10" s="30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30">
        <f>SUM(D15:D16)</f>
        <v>0</v>
      </c>
      <c r="E17" s="30">
        <f t="shared" ref="E17:N17" si="4">SUM(E15:E16)</f>
        <v>0</v>
      </c>
      <c r="F17" s="30">
        <f t="shared" si="4"/>
        <v>0</v>
      </c>
      <c r="G17" s="30">
        <f t="shared" si="4"/>
        <v>0</v>
      </c>
      <c r="H17" s="30">
        <f t="shared" si="4"/>
        <v>0</v>
      </c>
      <c r="I17" s="30">
        <f t="shared" si="4"/>
        <v>0</v>
      </c>
      <c r="J17" s="30">
        <f t="shared" si="4"/>
        <v>0</v>
      </c>
      <c r="K17" s="30">
        <f t="shared" si="4"/>
        <v>0</v>
      </c>
      <c r="L17" s="30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0">
        <f t="shared" ref="D28:N28" si="7">SUM(D19:D27)</f>
        <v>0</v>
      </c>
      <c r="E28" s="30">
        <f t="shared" si="7"/>
        <v>0</v>
      </c>
      <c r="F28" s="30">
        <f t="shared" si="7"/>
        <v>0</v>
      </c>
      <c r="G28" s="30">
        <f t="shared" si="7"/>
        <v>0</v>
      </c>
      <c r="H28" s="30">
        <f t="shared" si="7"/>
        <v>0</v>
      </c>
      <c r="I28" s="30">
        <f t="shared" si="7"/>
        <v>0</v>
      </c>
      <c r="J28" s="30">
        <f t="shared" si="7"/>
        <v>0</v>
      </c>
      <c r="K28" s="30">
        <f t="shared" si="7"/>
        <v>0</v>
      </c>
      <c r="L28" s="30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 t="shared" ref="D30:M30" si="8">SUM(D10+D13+D17+D28)</f>
        <v>0</v>
      </c>
      <c r="E30" s="30">
        <f t="shared" si="8"/>
        <v>0</v>
      </c>
      <c r="F30" s="30">
        <f t="shared" si="8"/>
        <v>0</v>
      </c>
      <c r="G30" s="30">
        <f t="shared" si="8"/>
        <v>0</v>
      </c>
      <c r="H30" s="30">
        <f t="shared" si="8"/>
        <v>0</v>
      </c>
      <c r="I30" s="30">
        <f t="shared" si="8"/>
        <v>0</v>
      </c>
      <c r="J30" s="30">
        <f t="shared" si="8"/>
        <v>0</v>
      </c>
      <c r="K30" s="30">
        <f t="shared" si="8"/>
        <v>0</v>
      </c>
      <c r="L30" s="30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2</v>
      </c>
      <c r="F34" s="2">
        <f t="shared" si="11"/>
        <v>3</v>
      </c>
      <c r="G34" s="2">
        <f t="shared" si="11"/>
        <v>3</v>
      </c>
      <c r="H34" s="2">
        <f t="shared" si="11"/>
        <v>2</v>
      </c>
      <c r="I34" s="2">
        <f t="shared" si="11"/>
        <v>2</v>
      </c>
      <c r="J34" s="2">
        <f t="shared" si="11"/>
        <v>2</v>
      </c>
      <c r="K34" s="2">
        <f t="shared" si="11"/>
        <v>2</v>
      </c>
      <c r="L34" s="2">
        <f t="shared" si="11"/>
        <v>3</v>
      </c>
      <c r="M34" s="2">
        <f t="shared" si="11"/>
        <v>3</v>
      </c>
      <c r="N34" s="2">
        <f t="shared" si="11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0</v>
      </c>
      <c r="F36" s="2">
        <v>6</v>
      </c>
      <c r="G36" s="2">
        <v>22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v>6</v>
      </c>
      <c r="M36" s="2">
        <v>170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2</v>
      </c>
      <c r="J38" s="2">
        <f t="shared" si="13"/>
        <v>2</v>
      </c>
      <c r="K38" s="2">
        <f t="shared" si="13"/>
        <v>2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1</v>
      </c>
      <c r="J42" s="2">
        <f t="shared" si="14"/>
        <v>1</v>
      </c>
      <c r="K42" s="2">
        <f t="shared" si="14"/>
        <v>1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0</v>
      </c>
      <c r="F51">
        <f t="shared" si="16"/>
        <v>6</v>
      </c>
      <c r="G51">
        <f t="shared" si="16"/>
        <v>22</v>
      </c>
      <c r="H51">
        <f t="shared" si="16"/>
        <v>0</v>
      </c>
      <c r="I51">
        <f t="shared" si="16"/>
        <v>0</v>
      </c>
      <c r="J51">
        <f t="shared" si="16"/>
        <v>0</v>
      </c>
      <c r="K51">
        <f t="shared" si="16"/>
        <v>0</v>
      </c>
      <c r="L51">
        <f t="shared" si="16"/>
        <v>6</v>
      </c>
      <c r="M51">
        <f t="shared" si="16"/>
        <v>170</v>
      </c>
      <c r="N51" s="10">
        <f t="shared" si="16"/>
        <v>0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JULY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>SUM(D22:M22)</f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AUGUST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SEPTEMBER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2025-03-24T18:26:42Z</dcterms:modified>
</cp:coreProperties>
</file>