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0400" windowHeight="768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J174" i="52"/>
  <c r="J235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25" i="51"/>
  <c r="I166" i="52" s="1"/>
  <c r="I227" i="52" s="1"/>
  <c r="I28" i="5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<sst xmlns="http://schemas.openxmlformats.org/spreadsheetml/2006/main" count="1574" uniqueCount="344">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</sst>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121" zoomScaleNormal="100" zoomScaleSheetLayoutView="100" zoomScalePageLayoutView="75" workbookViewId="0">
      <selection activeCell="L132" sqref="L1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83</v>
      </c>
      <c r="I4" s="208"/>
      <c r="K4" s="23" t="s">
        <v>4</v>
      </c>
      <c r="L4" s="31">
        <v>2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/>
      <c r="N11" s="102"/>
      <c r="O11" s="102"/>
      <c r="P11" s="103"/>
      <c r="Q11" s="135">
        <f>SUM(E11:P11)</f>
        <v>8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/>
      <c r="N12" s="105"/>
      <c r="O12" s="105"/>
      <c r="P12" s="106"/>
      <c r="Q12" s="135">
        <f t="shared" ref="Q12:Q19" si="1">SUM(E12:P12)</f>
        <v>25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/>
      <c r="N13" s="109"/>
      <c r="O13" s="109"/>
      <c r="P13" s="110"/>
      <c r="Q13" s="136">
        <f t="shared" si="1"/>
        <v>51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/>
      <c r="N14" s="105"/>
      <c r="O14" s="105"/>
      <c r="P14" s="106"/>
      <c r="Q14" s="136">
        <f t="shared" si="1"/>
        <v>4992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/>
      <c r="N15" s="109"/>
      <c r="O15" s="109"/>
      <c r="P15" s="110"/>
      <c r="Q15" s="136">
        <f t="shared" si="1"/>
        <v>19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/>
      <c r="N16" s="105"/>
      <c r="O16" s="105"/>
      <c r="P16" s="106"/>
      <c r="Q16" s="136">
        <f t="shared" si="1"/>
        <v>234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/>
      <c r="N17" s="109"/>
      <c r="O17" s="109"/>
      <c r="P17" s="110"/>
      <c r="Q17" s="137">
        <f t="shared" si="1"/>
        <v>125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5454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/>
      <c r="N22" s="102"/>
      <c r="O22" s="102"/>
      <c r="P22" s="103"/>
      <c r="Q22" s="97">
        <f t="shared" ref="Q22:Q28" si="4">SUM(E22:P22)</f>
        <v>4715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/>
      <c r="N23" s="105"/>
      <c r="O23" s="105"/>
      <c r="P23" s="106"/>
      <c r="Q23" s="107">
        <f t="shared" si="4"/>
        <v>139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/>
      <c r="N24" s="109"/>
      <c r="O24" s="109"/>
      <c r="P24" s="110"/>
      <c r="Q24" s="117">
        <f t="shared" si="4"/>
        <v>2310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7164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/>
      <c r="N31" s="102"/>
      <c r="O31" s="102"/>
      <c r="P31" s="103"/>
      <c r="Q31" s="97">
        <f t="shared" ref="Q31:Q35" si="7">SUM(E31:P31)</f>
        <v>903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/>
      <c r="O32" s="105"/>
      <c r="P32" s="106"/>
      <c r="Q32" s="132">
        <f t="shared" si="7"/>
        <v>19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/>
      <c r="O33" s="109"/>
      <c r="P33" s="110"/>
      <c r="Q33" s="112">
        <f t="shared" si="7"/>
        <v>20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942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/>
      <c r="N38" s="102"/>
      <c r="O38" s="102"/>
      <c r="P38" s="103"/>
      <c r="Q38" s="97">
        <f t="shared" ref="Q38:Q41" si="10">SUM(E38:P38)</f>
        <v>1435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/>
      <c r="N39" s="105"/>
      <c r="O39" s="105"/>
      <c r="P39" s="106"/>
      <c r="Q39" s="107">
        <f t="shared" si="10"/>
        <v>4703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/>
      <c r="O40" s="114"/>
      <c r="P40" s="115"/>
      <c r="Q40" s="117">
        <f t="shared" si="10"/>
        <v>39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6177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/>
      <c r="N45" s="102"/>
      <c r="O45" s="102"/>
      <c r="P45" s="103"/>
      <c r="Q45" s="97">
        <f t="shared" ref="Q45:Q67" si="13">SUM(E45:P45)</f>
        <v>25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/>
      <c r="N46" s="105"/>
      <c r="O46" s="105"/>
      <c r="P46" s="106"/>
      <c r="Q46" s="107">
        <f t="shared" si="13"/>
        <v>12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/>
      <c r="N47" s="109"/>
      <c r="O47" s="109"/>
      <c r="P47" s="110"/>
      <c r="Q47" s="107">
        <f t="shared" si="13"/>
        <v>424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/>
      <c r="N48" s="105"/>
      <c r="O48" s="105"/>
      <c r="P48" s="106"/>
      <c r="Q48" s="107">
        <f t="shared" si="13"/>
        <v>3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/>
      <c r="N49" s="109"/>
      <c r="O49" s="109"/>
      <c r="P49" s="110"/>
      <c r="Q49" s="107">
        <f t="shared" si="13"/>
        <v>815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/>
      <c r="N50" s="105"/>
      <c r="O50" s="105"/>
      <c r="P50" s="106"/>
      <c r="Q50" s="107">
        <f t="shared" si="13"/>
        <v>2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/>
      <c r="N51" s="109"/>
      <c r="O51" s="109"/>
      <c r="P51" s="110"/>
      <c r="Q51" s="107">
        <f t="shared" si="13"/>
        <v>221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/>
      <c r="N52" s="105"/>
      <c r="O52" s="105"/>
      <c r="P52" s="106"/>
      <c r="Q52" s="107">
        <f t="shared" si="13"/>
        <v>11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/>
      <c r="N53" s="109"/>
      <c r="O53" s="109"/>
      <c r="P53" s="110"/>
      <c r="Q53" s="107">
        <f t="shared" si="13"/>
        <v>524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/>
      <c r="N54" s="105"/>
      <c r="O54" s="105"/>
      <c r="P54" s="106"/>
      <c r="Q54" s="107">
        <f t="shared" si="13"/>
        <v>260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/>
      <c r="N55" s="109"/>
      <c r="O55" s="109"/>
      <c r="P55" s="110"/>
      <c r="Q55" s="120">
        <f t="shared" si="13"/>
        <v>159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/>
      <c r="N56" s="105"/>
      <c r="O56" s="105"/>
      <c r="P56" s="106"/>
      <c r="Q56" s="120">
        <f t="shared" si="13"/>
        <v>40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/>
      <c r="N58" s="105"/>
      <c r="O58" s="105"/>
      <c r="P58" s="106"/>
      <c r="Q58" s="120">
        <f t="shared" si="13"/>
        <v>16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/>
      <c r="N60" s="105"/>
      <c r="O60" s="105"/>
      <c r="P60" s="106"/>
      <c r="Q60" s="120">
        <f t="shared" si="13"/>
        <v>62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/>
      <c r="N61" s="109"/>
      <c r="O61" s="109"/>
      <c r="P61" s="110"/>
      <c r="Q61" s="120">
        <f t="shared" si="13"/>
        <v>3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/>
      <c r="N64" s="105"/>
      <c r="O64" s="105"/>
      <c r="P64" s="106"/>
      <c r="Q64" s="118">
        <f t="shared" si="13"/>
        <v>6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/>
      <c r="N65" s="109"/>
      <c r="O65" s="109"/>
      <c r="P65" s="110"/>
      <c r="Q65" s="133">
        <f t="shared" si="13"/>
        <v>13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2596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/>
      <c r="N70" s="102"/>
      <c r="O70" s="102"/>
      <c r="P70" s="103"/>
      <c r="Q70" s="97">
        <f t="shared" ref="Q70:Q79" si="16">SUM(E70:P70)</f>
        <v>4060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/>
      <c r="N71" s="105"/>
      <c r="O71" s="105"/>
      <c r="P71" s="106"/>
      <c r="Q71" s="107">
        <f t="shared" si="16"/>
        <v>1469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/>
      <c r="N72" s="109"/>
      <c r="O72" s="109"/>
      <c r="P72" s="110"/>
      <c r="Q72" s="107">
        <f t="shared" si="16"/>
        <v>17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/>
      <c r="N73" s="105"/>
      <c r="O73" s="105"/>
      <c r="P73" s="106"/>
      <c r="Q73" s="107">
        <f t="shared" si="16"/>
        <v>1498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/>
      <c r="N74" s="109"/>
      <c r="O74" s="109"/>
      <c r="P74" s="110"/>
      <c r="Q74" s="107">
        <f t="shared" si="16"/>
        <v>91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/>
      <c r="N76" s="109"/>
      <c r="O76" s="109"/>
      <c r="P76" s="110"/>
      <c r="Q76" s="111">
        <f t="shared" si="16"/>
        <v>20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7155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/>
      <c r="N83" s="102"/>
      <c r="O83" s="102"/>
      <c r="P83" s="103"/>
      <c r="Q83" s="97">
        <f t="shared" ref="Q83:Q101" si="19">SUM(E83:P83)</f>
        <v>1421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/>
      <c r="N84" s="105"/>
      <c r="O84" s="105"/>
      <c r="P84" s="106"/>
      <c r="Q84" s="107">
        <f t="shared" si="19"/>
        <v>191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/>
      <c r="N85" s="109"/>
      <c r="O85" s="109"/>
      <c r="P85" s="110"/>
      <c r="Q85" s="107">
        <f t="shared" si="19"/>
        <v>12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/>
      <c r="N86" s="105"/>
      <c r="O86" s="105"/>
      <c r="P86" s="106"/>
      <c r="Q86" s="107">
        <f t="shared" si="19"/>
        <v>470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/>
      <c r="N87" s="109"/>
      <c r="O87" s="109"/>
      <c r="P87" s="110"/>
      <c r="Q87" s="107">
        <f t="shared" si="19"/>
        <v>150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/>
      <c r="N88" s="105"/>
      <c r="O88" s="105"/>
      <c r="P88" s="106"/>
      <c r="Q88" s="107">
        <f t="shared" si="19"/>
        <v>107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/>
      <c r="N90" s="105"/>
      <c r="O90" s="105"/>
      <c r="P90" s="106"/>
      <c r="Q90" s="107">
        <f t="shared" si="19"/>
        <v>20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/>
      <c r="N91" s="109"/>
      <c r="O91" s="109"/>
      <c r="P91" s="110"/>
      <c r="Q91" s="107">
        <f t="shared" si="19"/>
        <v>822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/>
      <c r="N92" s="105"/>
      <c r="O92" s="105"/>
      <c r="P92" s="106"/>
      <c r="Q92" s="107">
        <f t="shared" si="19"/>
        <v>795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/>
      <c r="N93" s="109"/>
      <c r="O93" s="109"/>
      <c r="P93" s="110"/>
      <c r="Q93" s="120">
        <f t="shared" si="19"/>
        <v>271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/>
      <c r="N94" s="105"/>
      <c r="O94" s="105"/>
      <c r="P94" s="106"/>
      <c r="Q94" s="118">
        <f t="shared" si="19"/>
        <v>2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/>
      <c r="N95" s="109"/>
      <c r="O95" s="109"/>
      <c r="P95" s="110"/>
      <c r="Q95" s="118">
        <f t="shared" si="19"/>
        <v>31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/>
      <c r="N98" s="130"/>
      <c r="O98" s="130"/>
      <c r="P98" s="131"/>
      <c r="Q98" s="125">
        <f t="shared" si="19"/>
        <v>2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/>
      <c r="N99" s="123"/>
      <c r="O99" s="123"/>
      <c r="P99" s="124"/>
      <c r="Q99" s="125">
        <f t="shared" si="19"/>
        <v>2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4296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/>
      <c r="N104" s="102"/>
      <c r="O104" s="102"/>
      <c r="P104" s="103"/>
      <c r="Q104" s="97">
        <f t="shared" ref="Q104:Q115" si="22">SUM(E104:P104)</f>
        <v>127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/>
      <c r="N105" s="105"/>
      <c r="O105" s="105"/>
      <c r="P105" s="106"/>
      <c r="Q105" s="107">
        <f t="shared" si="22"/>
        <v>1223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/>
      <c r="N106" s="109"/>
      <c r="O106" s="109"/>
      <c r="P106" s="110"/>
      <c r="Q106" s="107">
        <f t="shared" si="22"/>
        <v>1552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/>
      <c r="N107" s="105"/>
      <c r="O107" s="105"/>
      <c r="P107" s="106"/>
      <c r="Q107" s="107">
        <f t="shared" si="22"/>
        <v>181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/>
      <c r="N108" s="109"/>
      <c r="O108" s="109"/>
      <c r="P108" s="110"/>
      <c r="Q108" s="107">
        <f t="shared" si="22"/>
        <v>13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/>
      <c r="N109" s="105"/>
      <c r="O109" s="105"/>
      <c r="P109" s="106"/>
      <c r="Q109" s="107">
        <f t="shared" si="22"/>
        <v>144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/>
      <c r="N110" s="109"/>
      <c r="O110" s="109"/>
      <c r="P110" s="110"/>
      <c r="Q110" s="107">
        <f t="shared" si="22"/>
        <v>146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/>
      <c r="N111" s="105"/>
      <c r="O111" s="105"/>
      <c r="P111" s="106"/>
      <c r="Q111" s="107">
        <f t="shared" si="22"/>
        <v>152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/>
      <c r="N112" s="109"/>
      <c r="O112" s="109"/>
      <c r="P112" s="110"/>
      <c r="Q112" s="107">
        <f t="shared" si="22"/>
        <v>276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/>
      <c r="N113" s="105"/>
      <c r="O113" s="105"/>
      <c r="P113" s="106"/>
      <c r="Q113" s="117">
        <f t="shared" si="22"/>
        <v>504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4318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/>
      <c r="N119" s="102"/>
      <c r="O119" s="102"/>
      <c r="P119" s="103"/>
      <c r="Q119" s="97">
        <f t="shared" ref="Q119:Q128" si="25">SUM(E119:P119)</f>
        <v>282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/>
      <c r="N120" s="105"/>
      <c r="O120" s="105"/>
      <c r="P120" s="106"/>
      <c r="Q120" s="107">
        <f t="shared" si="25"/>
        <v>3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/>
      <c r="N122" s="105"/>
      <c r="O122" s="105"/>
      <c r="P122" s="106"/>
      <c r="Q122" s="107">
        <f t="shared" si="25"/>
        <v>2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294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/>
      <c r="N131" s="95"/>
      <c r="O131" s="95"/>
      <c r="P131" s="96"/>
      <c r="Q131" s="97">
        <f t="shared" ref="Q131:Q132" si="28">SUM(E131:P131)</f>
        <v>27826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27826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zoomScale="85" zoomScaleNormal="85" zoomScaleSheetLayoutView="100" zoomScalePageLayoutView="75" workbookViewId="0">
      <selection activeCell="L32" sqref="L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April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5454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7164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942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6177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2596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7155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4296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4318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294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27826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66222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/>
      <c r="N23" s="102"/>
      <c r="O23" s="102"/>
      <c r="P23" s="155"/>
      <c r="Q23" s="156">
        <f t="shared" ref="Q23:Q33" si="5">SUM(E23:P23)</f>
        <v>6649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/>
      <c r="N24" s="105"/>
      <c r="O24" s="105"/>
      <c r="P24" s="157"/>
      <c r="Q24" s="158">
        <f t="shared" si="5"/>
        <v>1304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/>
      <c r="N25" s="109"/>
      <c r="O25" s="109"/>
      <c r="P25" s="159"/>
      <c r="Q25" s="158">
        <f t="shared" si="5"/>
        <v>1315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/>
      <c r="N26" s="105"/>
      <c r="O26" s="105"/>
      <c r="P26" s="157"/>
      <c r="Q26" s="158">
        <f t="shared" si="5"/>
        <v>1647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/>
      <c r="N27" s="109"/>
      <c r="O27" s="109"/>
      <c r="P27" s="159"/>
      <c r="Q27" s="158">
        <f t="shared" si="5"/>
        <v>1447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/>
      <c r="N28" s="105"/>
      <c r="O28" s="105"/>
      <c r="P28" s="157"/>
      <c r="Q28" s="158">
        <f t="shared" si="5"/>
        <v>2744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/>
      <c r="N29" s="109"/>
      <c r="O29" s="109"/>
      <c r="P29" s="159"/>
      <c r="Q29" s="158">
        <f t="shared" si="5"/>
        <v>1172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/>
      <c r="N30" s="105"/>
      <c r="O30" s="105"/>
      <c r="P30" s="157"/>
      <c r="Q30" s="158">
        <f t="shared" si="5"/>
        <v>5332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/>
      <c r="N31" s="109"/>
      <c r="O31" s="109"/>
      <c r="P31" s="159"/>
      <c r="Q31" s="158">
        <f t="shared" si="5"/>
        <v>531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22141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/>
      <c r="N36" s="102"/>
      <c r="O36" s="102"/>
      <c r="P36" s="155"/>
      <c r="Q36" s="156">
        <f t="shared" ref="Q36:Q46" si="8">SUM(E36:P36)</f>
        <v>298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/>
      <c r="N37" s="105"/>
      <c r="O37" s="105"/>
      <c r="P37" s="157"/>
      <c r="Q37" s="158">
        <f t="shared" si="8"/>
        <v>22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/>
      <c r="N38" s="109"/>
      <c r="O38" s="109"/>
      <c r="P38" s="159"/>
      <c r="Q38" s="158">
        <f t="shared" si="8"/>
        <v>3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/>
      <c r="N39" s="105"/>
      <c r="O39" s="105"/>
      <c r="P39" s="157"/>
      <c r="Q39" s="158">
        <f t="shared" si="8"/>
        <v>57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/>
      <c r="N40" s="109"/>
      <c r="O40" s="109"/>
      <c r="P40" s="159"/>
      <c r="Q40" s="158">
        <f t="shared" si="8"/>
        <v>84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/>
      <c r="N42" s="109"/>
      <c r="O42" s="109"/>
      <c r="P42" s="159"/>
      <c r="Q42" s="158">
        <f t="shared" si="8"/>
        <v>3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/>
      <c r="N43" s="105"/>
      <c r="O43" s="105"/>
      <c r="P43" s="157"/>
      <c r="Q43" s="158">
        <f t="shared" si="8"/>
        <v>21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/>
      <c r="N44" s="109"/>
      <c r="O44" s="109"/>
      <c r="P44" s="159"/>
      <c r="Q44" s="158">
        <f t="shared" si="8"/>
        <v>24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/>
      <c r="N45" s="127"/>
      <c r="O45" s="127"/>
      <c r="P45" s="165"/>
      <c r="Q45" s="163">
        <f t="shared" si="8"/>
        <v>3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516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="85" zoomScaleNormal="85" zoomScaleSheetLayoutView="100" zoomScalePageLayoutView="75" workbookViewId="0">
      <selection activeCell="I40" sqref="I4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335</v>
      </c>
      <c r="I4" s="270"/>
      <c r="K4" s="23" t="s">
        <v>4</v>
      </c>
      <c r="L4" s="93">
        <v>1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1478</v>
      </c>
      <c r="J11" s="168">
        <f>SUM('Outputs Monthly'!N10:P10)</f>
        <v>0</v>
      </c>
      <c r="K11" s="169">
        <f>SUM(G11:J11)</f>
        <v>5438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>
        <v>1975</v>
      </c>
      <c r="I12" s="171">
        <v>1433</v>
      </c>
      <c r="J12" s="172"/>
      <c r="K12" s="173">
        <f>SUM(G12:J12)</f>
        <v>5310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0.96960000000000002</v>
      </c>
      <c r="J13" s="176">
        <f t="shared" si="4"/>
        <v>1</v>
      </c>
      <c r="K13" s="177">
        <f t="shared" si="4"/>
        <v>0.97650000000000003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2709</v>
      </c>
      <c r="I14" s="167">
        <v>1931</v>
      </c>
      <c r="J14" s="168">
        <f>SUM('Outputs Monthly'!N11:P11)</f>
        <v>0</v>
      </c>
      <c r="K14" s="169">
        <f>SUM(G14:J14)</f>
        <v>7167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>
        <v>2651</v>
      </c>
      <c r="I15" s="171">
        <v>1881</v>
      </c>
      <c r="J15" s="172"/>
      <c r="K15" s="173">
        <f>SUM(G15:J15)</f>
        <v>7022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0.97409999999999997</v>
      </c>
      <c r="J16" s="176">
        <f t="shared" ref="J16" si="7">IF(J14=0,1,IFERROR(ROUND(J15/J14,4),0))</f>
        <v>1</v>
      </c>
      <c r="K16" s="177">
        <f t="shared" ref="K16" si="8">IF(K14=0,1,IFERROR(ROUND(K15/K14,4),0))</f>
        <v>0.9798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296</v>
      </c>
      <c r="I17" s="167">
        <v>276</v>
      </c>
      <c r="J17" s="168">
        <f>SUM('Outputs Monthly'!N12:P12)</f>
        <v>0</v>
      </c>
      <c r="K17" s="169">
        <f>SUM(G17:J17)</f>
        <v>936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>
        <v>294</v>
      </c>
      <c r="I18" s="171">
        <v>273</v>
      </c>
      <c r="J18" s="172"/>
      <c r="K18" s="173">
        <f>SUM(G18:J18)</f>
        <v>908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0.98909999999999998</v>
      </c>
      <c r="J19" s="176">
        <f t="shared" ref="J19" si="11">IF(J17=0,1,IFERROR(ROUND(J18/J17,4),0))</f>
        <v>1</v>
      </c>
      <c r="K19" s="177">
        <f t="shared" ref="K19" si="12">IF(K17=0,1,IFERROR(ROUND(K18/K17,4),0))</f>
        <v>0.97009999999999996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2349</v>
      </c>
      <c r="I20" s="167">
        <v>1792</v>
      </c>
      <c r="J20" s="168">
        <f>SUM('Outputs Monthly'!N13:P13)</f>
        <v>0</v>
      </c>
      <c r="K20" s="169">
        <f>SUM(G20:J20)</f>
        <v>6311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>
        <v>2301</v>
      </c>
      <c r="I21" s="171">
        <v>1779</v>
      </c>
      <c r="J21" s="172"/>
      <c r="K21" s="173">
        <f>SUM(G21:J21)</f>
        <v>6222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0.99270000000000003</v>
      </c>
      <c r="J22" s="176">
        <f t="shared" ref="J22" si="15">IF(J20=0,1,IFERROR(ROUND(J21/J20,4),0))</f>
        <v>1</v>
      </c>
      <c r="K22" s="177">
        <f t="shared" ref="K22" si="16">IF(K20=0,1,IFERROR(ROUND(K21/K20,4),0))</f>
        <v>0.9859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774</v>
      </c>
      <c r="J23" s="168">
        <f>SUM('Outputs Monthly'!N14:P14)</f>
        <v>0</v>
      </c>
      <c r="K23" s="169">
        <f>SUM(G23:J23)</f>
        <v>2597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>
        <v>954</v>
      </c>
      <c r="I24" s="171">
        <v>758</v>
      </c>
      <c r="J24" s="172"/>
      <c r="K24" s="173">
        <f>SUM(G24:J24)</f>
        <v>2545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0.98350000000000004</v>
      </c>
      <c r="I25" s="175">
        <f t="shared" ref="I25" si="18">IF(I23=0,1,IFERROR(ROUND(I24/I23,4),0))</f>
        <v>0.97929999999999995</v>
      </c>
      <c r="J25" s="176">
        <f t="shared" ref="J25" si="19">IF(J23=0,1,IFERROR(ROUND(J24/J23,4),0))</f>
        <v>1</v>
      </c>
      <c r="K25" s="177">
        <f t="shared" ref="K25" si="20">IF(K23=0,1,IFERROR(ROUND(K24/K23,4),0))</f>
        <v>0.98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1693</v>
      </c>
      <c r="J26" s="168">
        <f>SUM('Outputs Monthly'!N15:P15)</f>
        <v>0</v>
      </c>
      <c r="K26" s="169">
        <f>SUM(G26:J26)</f>
        <v>7155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>
        <v>2560</v>
      </c>
      <c r="I27" s="171">
        <v>1593</v>
      </c>
      <c r="J27" s="172"/>
      <c r="K27" s="173">
        <f>SUM(G27:J27)</f>
        <v>6638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0.89290000000000003</v>
      </c>
      <c r="I28" s="175">
        <f t="shared" ref="I28" si="22">IF(I26=0,1,IFERROR(ROUND(I27/I26,4),0))</f>
        <v>0.94089999999999996</v>
      </c>
      <c r="J28" s="176">
        <f t="shared" ref="J28" si="23">IF(J26=0,1,IFERROR(ROUND(J27/J26,4),0))</f>
        <v>1</v>
      </c>
      <c r="K28" s="177">
        <f t="shared" ref="K28" si="24">IF(K26=0,1,IFERROR(ROUND(K27/K26,4),0))</f>
        <v>0.92769999999999997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f>SUM('Outputs Monthly'!K16:M16)</f>
        <v>1183</v>
      </c>
      <c r="J29" s="168">
        <f>SUM('Outputs Monthly'!N16:P16)</f>
        <v>0</v>
      </c>
      <c r="K29" s="169">
        <f>SUM(G29:J29)</f>
        <v>4296</v>
      </c>
      <c r="L29" s="252" t="s">
        <v>258</v>
      </c>
      <c r="M29" s="226" t="s">
        <v>342</v>
      </c>
      <c r="N29" s="223" t="s">
        <v>258</v>
      </c>
      <c r="O29" s="226" t="s">
        <v>343</v>
      </c>
      <c r="P29" s="223"/>
      <c r="Q29" s="229"/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>
        <v>1033</v>
      </c>
      <c r="I30" s="171">
        <v>939</v>
      </c>
      <c r="J30" s="172"/>
      <c r="K30" s="173">
        <f>SUM(G30:J30)</f>
        <v>2996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0.63570000000000004</v>
      </c>
      <c r="I31" s="175">
        <f t="shared" ref="I31" si="26">IF(I29=0,1,IFERROR(ROUND(I30/I29,4),0))</f>
        <v>0.79369999999999996</v>
      </c>
      <c r="J31" s="176">
        <f t="shared" ref="J31" si="27">IF(J29=0,1,IFERROR(ROUND(J30/J29,4),0))</f>
        <v>1</v>
      </c>
      <c r="K31" s="177">
        <f t="shared" ref="K31" si="28">IF(K29=0,1,IFERROR(ROUND(K30/K29,4),0))</f>
        <v>0.69740000000000002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1521</v>
      </c>
      <c r="I32" s="167">
        <v>1206</v>
      </c>
      <c r="J32" s="168">
        <f>SUM('Outputs Monthly'!N17:P17)</f>
        <v>0</v>
      </c>
      <c r="K32" s="169">
        <f>SUM(G32:J32)</f>
        <v>4319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>
        <v>1518</v>
      </c>
      <c r="I33" s="171">
        <v>1191</v>
      </c>
      <c r="J33" s="172"/>
      <c r="K33" s="173">
        <f>SUM(G33:J33)</f>
        <v>4297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0.998</v>
      </c>
      <c r="I34" s="175">
        <f t="shared" ref="I34" si="30">IF(I32=0,1,IFERROR(ROUND(I33/I32,4),0))</f>
        <v>0.98760000000000003</v>
      </c>
      <c r="J34" s="176">
        <f t="shared" ref="J34" si="31">IF(J32=0,1,IFERROR(ROUND(J33/J32,4),0))</f>
        <v>1</v>
      </c>
      <c r="K34" s="177">
        <f t="shared" ref="K34" si="32">IF(K32=0,1,IFERROR(ROUND(K33/K32,4),0))</f>
        <v>0.99490000000000001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121</v>
      </c>
      <c r="I35" s="167">
        <v>69</v>
      </c>
      <c r="J35" s="168">
        <f>SUM('Outputs Monthly'!N18:P18)</f>
        <v>0</v>
      </c>
      <c r="K35" s="169">
        <f>SUM(G35:J35)</f>
        <v>287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>
        <v>121</v>
      </c>
      <c r="I36" s="171">
        <v>69</v>
      </c>
      <c r="J36" s="172"/>
      <c r="K36" s="173">
        <f>SUM(G36:J36)</f>
        <v>287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11311</v>
      </c>
      <c r="I38" s="167">
        <v>7415</v>
      </c>
      <c r="J38" s="168">
        <f>SUM('Outputs Monthly'!N19:P19)</f>
        <v>0</v>
      </c>
      <c r="K38" s="169">
        <f>SUM(G38:J38)</f>
        <v>27804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>
        <v>11283</v>
      </c>
      <c r="I39" s="171">
        <v>7374</v>
      </c>
      <c r="J39" s="172"/>
      <c r="K39" s="173">
        <f>SUM(G39:J39)</f>
        <v>27600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0.99750000000000005</v>
      </c>
      <c r="I40" s="175">
        <f t="shared" ref="I40" si="38">IF(I38=0,1,IFERROR(ROUND(I39/I38,4),0))</f>
        <v>0.99450000000000005</v>
      </c>
      <c r="J40" s="176">
        <f t="shared" ref="J40" si="39">IF(J38=0,1,IFERROR(ROUND(J39/J38,4),0))</f>
        <v>1</v>
      </c>
      <c r="K40" s="177">
        <f t="shared" ref="K40" si="40">IF(K38=0,1,IFERROR(ROUND(K39/K38,4),0))</f>
        <v>0.99270000000000003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>
        <v>94697</v>
      </c>
      <c r="I46" s="63">
        <v>62967</v>
      </c>
      <c r="J46" s="64"/>
      <c r="K46" s="49">
        <f>SUM(G46:J46)</f>
        <v>246770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>
        <v>94129</v>
      </c>
      <c r="I47" s="60">
        <v>62080</v>
      </c>
      <c r="J47" s="61"/>
      <c r="K47" s="54">
        <f>SUM(G47:J47)</f>
        <v>244803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0.99399999999999999</v>
      </c>
      <c r="I48" s="56">
        <f t="shared" ref="I48" si="46">IF(I46=0,1,IFERROR(ROUND(I47/I46,4),0))</f>
        <v>0.9859</v>
      </c>
      <c r="J48" s="57">
        <f t="shared" ref="J48" si="47">IF(J46=0,1,IFERROR(ROUND(J47/J46,4),0))</f>
        <v>1</v>
      </c>
      <c r="K48" s="58">
        <f t="shared" ref="K48" si="48">IF(K46=0,1,IFERROR(ROUND(K47/K46,4),0))</f>
        <v>0.99199999999999999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>
        <v>44679</v>
      </c>
      <c r="I49" s="63">
        <v>29653</v>
      </c>
      <c r="J49" s="64"/>
      <c r="K49" s="49">
        <f>SUM(G49:J49)</f>
        <v>118034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>
        <v>44337</v>
      </c>
      <c r="I50" s="60">
        <v>29249</v>
      </c>
      <c r="J50" s="61"/>
      <c r="K50" s="54">
        <f>SUM(G50:J50)</f>
        <v>116983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0.99229999999999996</v>
      </c>
      <c r="I51" s="56">
        <f t="shared" ref="I51" si="50">IF(I49=0,1,IFERROR(ROUND(I50/I49,4),0))</f>
        <v>0.98640000000000005</v>
      </c>
      <c r="J51" s="57">
        <f t="shared" ref="J51" si="51">IF(J49=0,1,IFERROR(ROUND(J50/J49,4),0))</f>
        <v>1</v>
      </c>
      <c r="K51" s="58">
        <f t="shared" ref="K51" si="52">IF(K49=0,1,IFERROR(ROUND(K50/K49,4),0))</f>
        <v>0.99109999999999998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>
        <v>11030</v>
      </c>
      <c r="I52" s="63">
        <v>8600</v>
      </c>
      <c r="J52" s="64"/>
      <c r="K52" s="49">
        <f>SUM(G52:J52)</f>
        <v>31101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>
        <v>11017</v>
      </c>
      <c r="I53" s="60">
        <v>8589</v>
      </c>
      <c r="J53" s="61"/>
      <c r="K53" s="54">
        <f>SUM(G53:J53)</f>
        <v>31038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0.99880000000000002</v>
      </c>
      <c r="I54" s="56">
        <f t="shared" ref="I54" si="54">IF(I52=0,1,IFERROR(ROUND(I53/I52,4),0))</f>
        <v>0.99870000000000003</v>
      </c>
      <c r="J54" s="57">
        <f t="shared" ref="J54" si="55">IF(J52=0,1,IFERROR(ROUND(J53/J52,4),0))</f>
        <v>1</v>
      </c>
      <c r="K54" s="58">
        <f t="shared" ref="K54" si="56">IF(K52=0,1,IFERROR(ROUND(K53/K52,4),0))</f>
        <v>0.998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>
        <v>16657</v>
      </c>
      <c r="I55" s="63">
        <v>11502</v>
      </c>
      <c r="J55" s="64"/>
      <c r="K55" s="49">
        <f>SUM(G55:J55)</f>
        <v>44758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>
        <v>16332</v>
      </c>
      <c r="I56" s="60">
        <v>11134</v>
      </c>
      <c r="J56" s="61"/>
      <c r="K56" s="54">
        <f>SUM(G56:J56)</f>
        <v>43792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0.98050000000000004</v>
      </c>
      <c r="I57" s="56">
        <f t="shared" ref="I57" si="58">IF(I55=0,1,IFERROR(ROUND(I56/I55,4),0))</f>
        <v>0.96799999999999997</v>
      </c>
      <c r="J57" s="57">
        <f t="shared" ref="J57" si="59">IF(J55=0,1,IFERROR(ROUND(J56/J55,4),0))</f>
        <v>1</v>
      </c>
      <c r="K57" s="58">
        <f t="shared" ref="K57" si="60">IF(K55=0,1,IFERROR(ROUND(K56/K55,4),0))</f>
        <v>0.97840000000000005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>
        <v>42647</v>
      </c>
      <c r="I58" s="63">
        <v>32742</v>
      </c>
      <c r="J58" s="64"/>
      <c r="K58" s="49">
        <f>SUM(G58:J58)</f>
        <v>115891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>
        <v>42459</v>
      </c>
      <c r="I59" s="60">
        <v>32383</v>
      </c>
      <c r="J59" s="61"/>
      <c r="K59" s="54">
        <f>SUM(G59:J59)</f>
        <v>114961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0.99560000000000004</v>
      </c>
      <c r="I60" s="56">
        <f t="shared" ref="I60" si="62">IF(I58=0,1,IFERROR(ROUND(I59/I58,4),0))</f>
        <v>0.98899999999999999</v>
      </c>
      <c r="J60" s="57">
        <f t="shared" ref="J60" si="63">IF(J58=0,1,IFERROR(ROUND(J59/J58,4),0))</f>
        <v>1</v>
      </c>
      <c r="K60" s="58">
        <f t="shared" ref="K60" si="64">IF(K58=0,1,IFERROR(ROUND(K59/K58,4),0))</f>
        <v>0.99199999999999999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>
        <v>38564</v>
      </c>
      <c r="I61" s="63">
        <v>24250</v>
      </c>
      <c r="J61" s="64"/>
      <c r="K61" s="49">
        <f>SUM(G61:J61)</f>
        <v>99295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>
        <v>38286</v>
      </c>
      <c r="I62" s="60">
        <v>24178</v>
      </c>
      <c r="J62" s="61"/>
      <c r="K62" s="54">
        <f>SUM(G62:J62)</f>
        <v>98660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0.99280000000000002</v>
      </c>
      <c r="I63" s="56">
        <f t="shared" ref="I63" si="66">IF(I61=0,1,IFERROR(ROUND(I62/I61,4),0))</f>
        <v>0.997</v>
      </c>
      <c r="J63" s="57">
        <f t="shared" ref="J63" si="67">IF(J61=0,1,IFERROR(ROUND(J62/J61,4),0))</f>
        <v>1</v>
      </c>
      <c r="K63" s="58">
        <f t="shared" ref="K63" si="68">IF(K61=0,1,IFERROR(ROUND(K62/K61,4),0))</f>
        <v>0.99360000000000004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>
        <v>21939</v>
      </c>
      <c r="I64" s="63">
        <v>15581</v>
      </c>
      <c r="J64" s="64"/>
      <c r="K64" s="49">
        <f>SUM(G64:J64)</f>
        <v>58559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>
        <v>17887</v>
      </c>
      <c r="I65" s="60">
        <v>14284</v>
      </c>
      <c r="J65" s="61"/>
      <c r="K65" s="54">
        <f>SUM(G65:J65)</f>
        <v>50245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0.81530000000000002</v>
      </c>
      <c r="I66" s="56">
        <f t="shared" ref="I66" si="70">IF(I64=0,1,IFERROR(ROUND(I65/I64,4),0))</f>
        <v>0.91679999999999995</v>
      </c>
      <c r="J66" s="57">
        <f t="shared" ref="J66" si="71">IF(J64=0,1,IFERROR(ROUND(J65/J64,4),0))</f>
        <v>1</v>
      </c>
      <c r="K66" s="58">
        <f t="shared" ref="K66" si="72">IF(K64=0,1,IFERROR(ROUND(K65/K64,4),0))</f>
        <v>0.85799999999999998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>
        <v>42504</v>
      </c>
      <c r="I67" s="63">
        <v>31168</v>
      </c>
      <c r="J67" s="64"/>
      <c r="K67" s="49">
        <f>SUM(G67:J67)</f>
        <v>113785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>
        <v>41944</v>
      </c>
      <c r="I68" s="60">
        <v>30414</v>
      </c>
      <c r="J68" s="61"/>
      <c r="K68" s="54">
        <f>SUM(G68:J68)</f>
        <v>110556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0.98680000000000001</v>
      </c>
      <c r="I69" s="56">
        <f t="shared" ref="I69" si="74">IF(I67=0,1,IFERROR(ROUND(I68/I67,4),0))</f>
        <v>0.9758</v>
      </c>
      <c r="J69" s="57">
        <f t="shared" ref="J69" si="75">IF(J67=0,1,IFERROR(ROUND(J68/J67,4),0))</f>
        <v>1</v>
      </c>
      <c r="K69" s="58">
        <f t="shared" ref="K69" si="76">IF(K67=0,1,IFERROR(ROUND(K68/K67,4),0))</f>
        <v>0.97160000000000002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>
        <v>6999</v>
      </c>
      <c r="I70" s="63">
        <v>810</v>
      </c>
      <c r="J70" s="64"/>
      <c r="K70" s="49">
        <f>SUM(G70:J70)</f>
        <v>14046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>
        <v>6885</v>
      </c>
      <c r="I71" s="60">
        <v>800</v>
      </c>
      <c r="J71" s="61"/>
      <c r="K71" s="54">
        <f>SUM(G71:J71)</f>
        <v>13865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0.98370000000000002</v>
      </c>
      <c r="I72" s="56">
        <f t="shared" ref="I72" si="78">IF(I70=0,1,IFERROR(ROUND(I71/I70,4),0))</f>
        <v>0.98770000000000002</v>
      </c>
      <c r="J72" s="57">
        <f t="shared" ref="J72" si="79">IF(J70=0,1,IFERROR(ROUND(J71/J70,4),0))</f>
        <v>1</v>
      </c>
      <c r="K72" s="58">
        <f t="shared" ref="K72" si="80">IF(K70=0,1,IFERROR(ROUND(K71/K70,4),0))</f>
        <v>0.98709999999999998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>
        <v>31408</v>
      </c>
      <c r="I73" s="63">
        <v>21308</v>
      </c>
      <c r="J73" s="64"/>
      <c r="K73" s="49">
        <f>SUM(G73:J73)</f>
        <v>79609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>
        <v>30725</v>
      </c>
      <c r="I74" s="60">
        <v>20820</v>
      </c>
      <c r="J74" s="61"/>
      <c r="K74" s="54">
        <f>SUM(G74:J74)</f>
        <v>77543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0.97829999999999995</v>
      </c>
      <c r="I75" s="56">
        <f t="shared" ref="I75" si="82">IF(I73=0,1,IFERROR(ROUND(I74/I73,4),0))</f>
        <v>0.97709999999999997</v>
      </c>
      <c r="J75" s="57">
        <f t="shared" ref="J75" si="83">IF(J73=0,1,IFERROR(ROUND(J74/J73,4),0))</f>
        <v>1</v>
      </c>
      <c r="K75" s="58">
        <f t="shared" ref="K75" si="84">IF(K73=0,1,IFERROR(ROUND(K74/K73,4),0))</f>
        <v>0.97399999999999998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6:K66 G69:K69 G72:K72 G75:K75 G63:K63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75:J75 E64 G66:J67 E67 G69:J70 E70 G72:J73 E73 G63:J64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J46:K46 J49:K49 J52:K52 J55:K55 J58:K58 J61:K61 J64:K64 J67:K67 J70:K70 J73: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April</v>
      </c>
      <c r="C9" s="66" t="str">
        <f>IF('Sub Cases Monthly'!H4="",TEXT(EDATE(B5,-1),"MMMM"),'Sub Cases Monthly'!H4)</f>
        <v>April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April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Reports\Outputs\April\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62967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29653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8600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11502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32742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24250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15581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31168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810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21308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1433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1881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273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1779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758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1593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939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1191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69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7374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62080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29249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8589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11134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32383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24178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14284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30414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800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20820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0.96960000000000002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0.97409999999999997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0.98909999999999998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0.99270000000000003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0.97929999999999995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0.94089999999999996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0.79369999999999996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0.98760000000000003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0.99450000000000005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0.9859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0.98640000000000005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0.99870000000000003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0.96799999999999997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0.98899999999999999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0.997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0.91679999999999995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0.9758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0.98770000000000002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0.97709999999999997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2019-05-13T17:14:58Z</cp:lastPrinted>
  <dcterms:created xsi:type="dcterms:W3CDTF">1996-10-14T23:33:28Z</dcterms:created>
  <dcterms:modified xsi:type="dcterms:W3CDTF">2019-06-24T13:09:24Z</dcterms:modified>
</cp:coreProperties>
</file>