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 activeTab="12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45621"/>
</workbook>
</file>

<file path=xl/calcChain.xml><?xml version="1.0" encoding="utf-8"?>
<calcChain xmlns="http://schemas.openxmlformats.org/spreadsheetml/2006/main">
  <c r="N11" i="12" l="1"/>
  <c r="M11" i="11" l="1"/>
  <c r="K13" i="11"/>
  <c r="M25" i="11"/>
  <c r="F13" i="11"/>
  <c r="N25" i="11"/>
  <c r="M23" i="8" l="1"/>
  <c r="N23" i="8"/>
  <c r="N18" i="2" l="1"/>
  <c r="N18" i="1"/>
  <c r="N23" i="2"/>
  <c r="N22" i="2"/>
  <c r="N14" i="2"/>
  <c r="N11" i="2"/>
  <c r="N7" i="2"/>
  <c r="N27" i="1"/>
  <c r="N11" i="1"/>
  <c r="G25" i="2"/>
  <c r="L24" i="13" l="1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20" i="13"/>
  <c r="K20" i="13"/>
  <c r="J20" i="13"/>
  <c r="I20" i="13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8" i="13"/>
  <c r="K18" i="13"/>
  <c r="J18" i="13"/>
  <c r="I18" i="13"/>
  <c r="H18" i="13"/>
  <c r="G18" i="13"/>
  <c r="F18" i="13"/>
  <c r="E18" i="13"/>
  <c r="D18" i="13"/>
  <c r="L15" i="13"/>
  <c r="K15" i="13"/>
  <c r="J15" i="13"/>
  <c r="I15" i="13"/>
  <c r="H15" i="13"/>
  <c r="G15" i="13"/>
  <c r="F15" i="13"/>
  <c r="E15" i="13"/>
  <c r="D15" i="13"/>
  <c r="L14" i="13"/>
  <c r="K14" i="13"/>
  <c r="J14" i="13"/>
  <c r="I14" i="13"/>
  <c r="H14" i="13"/>
  <c r="G14" i="13"/>
  <c r="F14" i="13"/>
  <c r="E14" i="13"/>
  <c r="D14" i="13"/>
  <c r="L11" i="13"/>
  <c r="K11" i="13"/>
  <c r="J11" i="13"/>
  <c r="I11" i="13"/>
  <c r="H11" i="13"/>
  <c r="G11" i="13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J7" i="13"/>
  <c r="J8" i="13" s="1"/>
  <c r="I7" i="13"/>
  <c r="H7" i="13"/>
  <c r="H8" i="13" s="1"/>
  <c r="G7" i="13"/>
  <c r="F7" i="13"/>
  <c r="E7" i="13"/>
  <c r="E8" i="13" s="1"/>
  <c r="D7" i="13"/>
  <c r="D8" i="13" s="1"/>
  <c r="H34" i="12"/>
  <c r="I30" i="12"/>
  <c r="L26" i="12"/>
  <c r="L38" i="12" s="1"/>
  <c r="K26" i="12"/>
  <c r="K38" i="12" s="1"/>
  <c r="J26" i="12"/>
  <c r="J38" i="12" s="1"/>
  <c r="I26" i="12"/>
  <c r="I38" i="12" s="1"/>
  <c r="I50" i="12" s="1"/>
  <c r="H26" i="12"/>
  <c r="H38" i="12" s="1"/>
  <c r="G26" i="12"/>
  <c r="G38" i="12" s="1"/>
  <c r="F26" i="12"/>
  <c r="F38" i="12" s="1"/>
  <c r="E26" i="12"/>
  <c r="E38" i="12" s="1"/>
  <c r="E50" i="12" s="1"/>
  <c r="D26" i="12"/>
  <c r="D38" i="12" s="1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L17" i="12"/>
  <c r="L34" i="12" s="1"/>
  <c r="K17" i="12"/>
  <c r="K34" i="12" s="1"/>
  <c r="J17" i="12"/>
  <c r="J34" i="12" s="1"/>
  <c r="J49" i="12" s="1"/>
  <c r="I17" i="12"/>
  <c r="I34" i="12" s="1"/>
  <c r="H17" i="12"/>
  <c r="G17" i="12"/>
  <c r="G34" i="12" s="1"/>
  <c r="F17" i="12"/>
  <c r="F34" i="12" s="1"/>
  <c r="F49" i="12" s="1"/>
  <c r="E17" i="12"/>
  <c r="E34" i="12" s="1"/>
  <c r="D17" i="12"/>
  <c r="D34" i="12" s="1"/>
  <c r="N16" i="12"/>
  <c r="M16" i="12"/>
  <c r="N15" i="12"/>
  <c r="M15" i="12"/>
  <c r="L13" i="12"/>
  <c r="L30" i="12" s="1"/>
  <c r="K13" i="12"/>
  <c r="J13" i="12"/>
  <c r="J28" i="12" s="1"/>
  <c r="J42" i="12" s="1"/>
  <c r="I13" i="12"/>
  <c r="H13" i="12"/>
  <c r="H30" i="12" s="1"/>
  <c r="G13" i="12"/>
  <c r="F13" i="12"/>
  <c r="E13" i="12"/>
  <c r="E30" i="12" s="1"/>
  <c r="D13" i="12"/>
  <c r="D30" i="12" s="1"/>
  <c r="N12" i="12"/>
  <c r="M12" i="12"/>
  <c r="N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7" i="11"/>
  <c r="L39" i="11" s="1"/>
  <c r="K27" i="11"/>
  <c r="K39" i="11" s="1"/>
  <c r="J27" i="11"/>
  <c r="J39" i="11" s="1"/>
  <c r="I27" i="11"/>
  <c r="I39" i="11" s="1"/>
  <c r="H39" i="11"/>
  <c r="G39" i="11"/>
  <c r="F27" i="11"/>
  <c r="F39" i="11" s="1"/>
  <c r="E27" i="11"/>
  <c r="E39" i="11" s="1"/>
  <c r="D27" i="11"/>
  <c r="D39" i="11" s="1"/>
  <c r="N26" i="11"/>
  <c r="M26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L17" i="11"/>
  <c r="L35" i="11" s="1"/>
  <c r="K17" i="11"/>
  <c r="K35" i="11" s="1"/>
  <c r="J17" i="11"/>
  <c r="J35" i="11" s="1"/>
  <c r="I17" i="11"/>
  <c r="I35" i="11" s="1"/>
  <c r="H17" i="11"/>
  <c r="H35" i="11" s="1"/>
  <c r="G17" i="11"/>
  <c r="G35" i="11" s="1"/>
  <c r="F17" i="11"/>
  <c r="F35" i="11" s="1"/>
  <c r="E17" i="11"/>
  <c r="E35" i="11" s="1"/>
  <c r="D17" i="11"/>
  <c r="D35" i="11" s="1"/>
  <c r="N16" i="11"/>
  <c r="M16" i="11"/>
  <c r="N15" i="11"/>
  <c r="M15" i="11"/>
  <c r="L13" i="11"/>
  <c r="J13" i="11"/>
  <c r="I31" i="11"/>
  <c r="I49" i="11" s="1"/>
  <c r="H13" i="11"/>
  <c r="G13" i="11"/>
  <c r="E13" i="11"/>
  <c r="E31" i="11" s="1"/>
  <c r="E49" i="11" s="1"/>
  <c r="D13" i="11"/>
  <c r="N12" i="11"/>
  <c r="M12" i="11"/>
  <c r="N10" i="11"/>
  <c r="M10" i="11"/>
  <c r="L8" i="11"/>
  <c r="I8" i="11"/>
  <c r="H8" i="11"/>
  <c r="G8" i="11"/>
  <c r="F8" i="11"/>
  <c r="E8" i="11"/>
  <c r="D8" i="11"/>
  <c r="N7" i="11"/>
  <c r="N8" i="11" s="1"/>
  <c r="M7" i="11"/>
  <c r="M8" i="11" s="1"/>
  <c r="A2" i="11"/>
  <c r="L25" i="10"/>
  <c r="L37" i="10" s="1"/>
  <c r="K25" i="10"/>
  <c r="K37" i="10" s="1"/>
  <c r="J25" i="10"/>
  <c r="J37" i="10" s="1"/>
  <c r="I25" i="10"/>
  <c r="I37" i="10" s="1"/>
  <c r="H25" i="10"/>
  <c r="H37" i="10" s="1"/>
  <c r="G25" i="10"/>
  <c r="G37" i="10" s="1"/>
  <c r="F25" i="10"/>
  <c r="F37" i="10" s="1"/>
  <c r="E25" i="10"/>
  <c r="E37" i="10" s="1"/>
  <c r="D25" i="10"/>
  <c r="D37" i="10" s="1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L16" i="10"/>
  <c r="L33" i="10" s="1"/>
  <c r="K16" i="10"/>
  <c r="K33" i="10" s="1"/>
  <c r="J16" i="10"/>
  <c r="J27" i="10" s="1"/>
  <c r="I16" i="10"/>
  <c r="I33" i="10" s="1"/>
  <c r="H16" i="10"/>
  <c r="H33" i="10" s="1"/>
  <c r="G16" i="10"/>
  <c r="G33" i="10" s="1"/>
  <c r="F16" i="10"/>
  <c r="F33" i="10" s="1"/>
  <c r="E16" i="10"/>
  <c r="E33" i="10" s="1"/>
  <c r="D16" i="10"/>
  <c r="D33" i="10" s="1"/>
  <c r="N15" i="10"/>
  <c r="M15" i="10"/>
  <c r="N14" i="10"/>
  <c r="M14" i="10"/>
  <c r="L12" i="10"/>
  <c r="K12" i="10"/>
  <c r="K29" i="10" s="1"/>
  <c r="K47" i="10" s="1"/>
  <c r="J12" i="10"/>
  <c r="J29" i="10" s="1"/>
  <c r="J47" i="10" s="1"/>
  <c r="I12" i="10"/>
  <c r="I27" i="10" s="1"/>
  <c r="H12" i="10"/>
  <c r="G12" i="10"/>
  <c r="G29" i="10" s="1"/>
  <c r="G47" i="10" s="1"/>
  <c r="F12" i="10"/>
  <c r="F29" i="10" s="1"/>
  <c r="F47" i="10" s="1"/>
  <c r="E12" i="10"/>
  <c r="D12" i="10"/>
  <c r="D27" i="10" s="1"/>
  <c r="N11" i="10"/>
  <c r="M11" i="10"/>
  <c r="N10" i="10"/>
  <c r="M10" i="10"/>
  <c r="L8" i="10"/>
  <c r="K8" i="10"/>
  <c r="I8" i="10"/>
  <c r="H8" i="10"/>
  <c r="G8" i="10"/>
  <c r="F8" i="10"/>
  <c r="E8" i="10"/>
  <c r="D8" i="10"/>
  <c r="N7" i="10"/>
  <c r="N8" i="10" s="1"/>
  <c r="M7" i="10"/>
  <c r="M8" i="10" s="1"/>
  <c r="A2" i="10"/>
  <c r="E29" i="9"/>
  <c r="E47" i="9" s="1"/>
  <c r="L25" i="9"/>
  <c r="L37" i="9" s="1"/>
  <c r="K25" i="9"/>
  <c r="K37" i="9" s="1"/>
  <c r="J25" i="9"/>
  <c r="J37" i="9" s="1"/>
  <c r="I25" i="9"/>
  <c r="I37" i="9" s="1"/>
  <c r="H25" i="9"/>
  <c r="H37" i="9" s="1"/>
  <c r="G25" i="9"/>
  <c r="G37" i="9" s="1"/>
  <c r="F37" i="9"/>
  <c r="E25" i="9"/>
  <c r="E37" i="9" s="1"/>
  <c r="D25" i="9"/>
  <c r="D37" i="9" s="1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L16" i="9"/>
  <c r="L33" i="9" s="1"/>
  <c r="K16" i="9"/>
  <c r="K33" i="9" s="1"/>
  <c r="J16" i="9"/>
  <c r="J33" i="9" s="1"/>
  <c r="I16" i="9"/>
  <c r="I33" i="9" s="1"/>
  <c r="H16" i="9"/>
  <c r="H33" i="9" s="1"/>
  <c r="G16" i="9"/>
  <c r="G33" i="9" s="1"/>
  <c r="F16" i="9"/>
  <c r="F33" i="9" s="1"/>
  <c r="E16" i="9"/>
  <c r="E33" i="9" s="1"/>
  <c r="D16" i="9"/>
  <c r="D33" i="9" s="1"/>
  <c r="N15" i="9"/>
  <c r="M15" i="9"/>
  <c r="N14" i="9"/>
  <c r="M14" i="9"/>
  <c r="L12" i="9"/>
  <c r="L27" i="9" s="1"/>
  <c r="K12" i="9"/>
  <c r="K27" i="9" s="1"/>
  <c r="J12" i="9"/>
  <c r="J27" i="9" s="1"/>
  <c r="I12" i="9"/>
  <c r="I29" i="9" s="1"/>
  <c r="I47" i="9" s="1"/>
  <c r="H12" i="9"/>
  <c r="G12" i="9"/>
  <c r="G27" i="9" s="1"/>
  <c r="F12" i="9"/>
  <c r="E12" i="9"/>
  <c r="D12" i="9"/>
  <c r="D27" i="9" s="1"/>
  <c r="N11" i="9"/>
  <c r="M11" i="9"/>
  <c r="N10" i="9"/>
  <c r="M10" i="9"/>
  <c r="L8" i="9"/>
  <c r="K8" i="9"/>
  <c r="J8" i="9"/>
  <c r="I8" i="9"/>
  <c r="H8" i="9"/>
  <c r="G8" i="9"/>
  <c r="F8" i="9"/>
  <c r="E8" i="9"/>
  <c r="D8" i="9"/>
  <c r="N7" i="9"/>
  <c r="N8" i="9" s="1"/>
  <c r="M7" i="9"/>
  <c r="M8" i="9" s="1"/>
  <c r="A2" i="9"/>
  <c r="F30" i="8"/>
  <c r="F48" i="8" s="1"/>
  <c r="L26" i="8"/>
  <c r="L38" i="8" s="1"/>
  <c r="K26" i="8"/>
  <c r="K38" i="8" s="1"/>
  <c r="J26" i="8"/>
  <c r="J38" i="8" s="1"/>
  <c r="I26" i="8"/>
  <c r="I38" i="8" s="1"/>
  <c r="H26" i="8"/>
  <c r="H38" i="8" s="1"/>
  <c r="G26" i="8"/>
  <c r="G38" i="8" s="1"/>
  <c r="F26" i="8"/>
  <c r="F38" i="8" s="1"/>
  <c r="E26" i="8"/>
  <c r="E38" i="8" s="1"/>
  <c r="D26" i="8"/>
  <c r="D38" i="8" s="1"/>
  <c r="N25" i="8"/>
  <c r="M25" i="8"/>
  <c r="N24" i="8"/>
  <c r="M24" i="8"/>
  <c r="N22" i="8"/>
  <c r="M22" i="8"/>
  <c r="N21" i="8"/>
  <c r="M21" i="8"/>
  <c r="N20" i="8"/>
  <c r="M20" i="8"/>
  <c r="N19" i="8"/>
  <c r="M19" i="8"/>
  <c r="N18" i="8"/>
  <c r="M18" i="8"/>
  <c r="L16" i="8"/>
  <c r="L34" i="8" s="1"/>
  <c r="K16" i="8"/>
  <c r="K34" i="8" s="1"/>
  <c r="J16" i="8"/>
  <c r="I16" i="8"/>
  <c r="I34" i="8" s="1"/>
  <c r="H16" i="8"/>
  <c r="H34" i="8" s="1"/>
  <c r="G16" i="8"/>
  <c r="G34" i="8" s="1"/>
  <c r="F16" i="8"/>
  <c r="F34" i="8" s="1"/>
  <c r="E16" i="8"/>
  <c r="E34" i="8" s="1"/>
  <c r="D16" i="8"/>
  <c r="D34" i="8" s="1"/>
  <c r="N15" i="8"/>
  <c r="M15" i="8"/>
  <c r="N14" i="8"/>
  <c r="M14" i="8"/>
  <c r="L12" i="8"/>
  <c r="K12" i="8"/>
  <c r="K30" i="8" s="1"/>
  <c r="K48" i="8" s="1"/>
  <c r="J12" i="8"/>
  <c r="J30" i="8" s="1"/>
  <c r="J48" i="8" s="1"/>
  <c r="I12" i="8"/>
  <c r="H12" i="8"/>
  <c r="H28" i="8" s="1"/>
  <c r="G12" i="8"/>
  <c r="G30" i="8" s="1"/>
  <c r="G48" i="8" s="1"/>
  <c r="F12" i="8"/>
  <c r="E12" i="8"/>
  <c r="E28" i="8" s="1"/>
  <c r="D12" i="8"/>
  <c r="N11" i="8"/>
  <c r="M11" i="8"/>
  <c r="M12" i="8" s="1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J29" i="7"/>
  <c r="J47" i="7" s="1"/>
  <c r="I29" i="7"/>
  <c r="I47" i="7" s="1"/>
  <c r="F29" i="7"/>
  <c r="F47" i="7" s="1"/>
  <c r="E29" i="7"/>
  <c r="E47" i="7" s="1"/>
  <c r="L25" i="7"/>
  <c r="L37" i="7" s="1"/>
  <c r="K25" i="7"/>
  <c r="K37" i="7" s="1"/>
  <c r="J25" i="7"/>
  <c r="J37" i="7" s="1"/>
  <c r="I25" i="7"/>
  <c r="I37" i="7" s="1"/>
  <c r="H25" i="7"/>
  <c r="H37" i="7" s="1"/>
  <c r="G25" i="7"/>
  <c r="G37" i="7" s="1"/>
  <c r="F25" i="7"/>
  <c r="F37" i="7" s="1"/>
  <c r="E25" i="7"/>
  <c r="E37" i="7" s="1"/>
  <c r="D25" i="7"/>
  <c r="D37" i="7" s="1"/>
  <c r="N24" i="7"/>
  <c r="M24" i="7"/>
  <c r="N23" i="7"/>
  <c r="M23" i="7"/>
  <c r="N22" i="7"/>
  <c r="M22" i="7"/>
  <c r="N21" i="7"/>
  <c r="M21" i="7"/>
  <c r="N20" i="7"/>
  <c r="M20" i="7"/>
  <c r="N19" i="7"/>
  <c r="M19" i="7"/>
  <c r="M25" i="7" s="1"/>
  <c r="M37" i="7" s="1"/>
  <c r="N18" i="7"/>
  <c r="N25" i="7" s="1"/>
  <c r="N37" i="7" s="1"/>
  <c r="M18" i="7"/>
  <c r="L16" i="7"/>
  <c r="L33" i="7" s="1"/>
  <c r="K16" i="7"/>
  <c r="K33" i="7" s="1"/>
  <c r="J16" i="7"/>
  <c r="J33" i="7" s="1"/>
  <c r="I16" i="7"/>
  <c r="I33" i="7" s="1"/>
  <c r="H16" i="7"/>
  <c r="H33" i="7" s="1"/>
  <c r="G16" i="7"/>
  <c r="G33" i="7" s="1"/>
  <c r="F16" i="7"/>
  <c r="F33" i="7" s="1"/>
  <c r="E16" i="7"/>
  <c r="E33" i="7" s="1"/>
  <c r="D16" i="7"/>
  <c r="D33" i="7" s="1"/>
  <c r="N15" i="7"/>
  <c r="M15" i="7"/>
  <c r="N14" i="7"/>
  <c r="N16" i="7" s="1"/>
  <c r="N33" i="7" s="1"/>
  <c r="M14" i="7"/>
  <c r="M16" i="7" s="1"/>
  <c r="M33" i="7" s="1"/>
  <c r="L12" i="7"/>
  <c r="L29" i="7" s="1"/>
  <c r="K12" i="7"/>
  <c r="J12" i="7"/>
  <c r="I12" i="7"/>
  <c r="I27" i="7" s="1"/>
  <c r="H12" i="7"/>
  <c r="H29" i="7" s="1"/>
  <c r="G12" i="7"/>
  <c r="F12" i="7"/>
  <c r="E12" i="7"/>
  <c r="E27" i="7" s="1"/>
  <c r="D12" i="7"/>
  <c r="D29" i="7" s="1"/>
  <c r="N11" i="7"/>
  <c r="M11" i="7"/>
  <c r="N10" i="7"/>
  <c r="N12" i="7" s="1"/>
  <c r="M10" i="7"/>
  <c r="M12" i="7" s="1"/>
  <c r="N8" i="7"/>
  <c r="L8" i="7"/>
  <c r="K8" i="7"/>
  <c r="J8" i="7"/>
  <c r="I8" i="7"/>
  <c r="H8" i="7"/>
  <c r="G8" i="7"/>
  <c r="F8" i="7"/>
  <c r="E8" i="7"/>
  <c r="D8" i="7"/>
  <c r="N7" i="7"/>
  <c r="M7" i="7"/>
  <c r="M8" i="7" s="1"/>
  <c r="A2" i="7"/>
  <c r="J29" i="6"/>
  <c r="J47" i="6" s="1"/>
  <c r="I29" i="6"/>
  <c r="I47" i="6" s="1"/>
  <c r="F29" i="6"/>
  <c r="F47" i="6" s="1"/>
  <c r="E29" i="6"/>
  <c r="E47" i="6" s="1"/>
  <c r="L25" i="6"/>
  <c r="L37" i="6" s="1"/>
  <c r="K25" i="6"/>
  <c r="K37" i="6" s="1"/>
  <c r="J25" i="6"/>
  <c r="J37" i="6" s="1"/>
  <c r="I25" i="6"/>
  <c r="I37" i="6" s="1"/>
  <c r="H25" i="6"/>
  <c r="H37" i="6" s="1"/>
  <c r="G25" i="6"/>
  <c r="G37" i="6" s="1"/>
  <c r="F25" i="6"/>
  <c r="F37" i="6" s="1"/>
  <c r="E25" i="6"/>
  <c r="E37" i="6" s="1"/>
  <c r="D25" i="6"/>
  <c r="D37" i="6" s="1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N25" i="6" s="1"/>
  <c r="N37" i="6" s="1"/>
  <c r="M18" i="6"/>
  <c r="M25" i="6" s="1"/>
  <c r="M37" i="6" s="1"/>
  <c r="L16" i="6"/>
  <c r="L33" i="6" s="1"/>
  <c r="K16" i="6"/>
  <c r="K33" i="6" s="1"/>
  <c r="J16" i="6"/>
  <c r="J33" i="6" s="1"/>
  <c r="I16" i="6"/>
  <c r="I33" i="6" s="1"/>
  <c r="H16" i="6"/>
  <c r="H33" i="6" s="1"/>
  <c r="G16" i="6"/>
  <c r="G33" i="6" s="1"/>
  <c r="F16" i="6"/>
  <c r="F33" i="6" s="1"/>
  <c r="E16" i="6"/>
  <c r="E33" i="6" s="1"/>
  <c r="D16" i="6"/>
  <c r="D33" i="6" s="1"/>
  <c r="N15" i="6"/>
  <c r="M15" i="6"/>
  <c r="N14" i="6"/>
  <c r="N16" i="6" s="1"/>
  <c r="N33" i="6" s="1"/>
  <c r="M14" i="6"/>
  <c r="M16" i="6" s="1"/>
  <c r="M33" i="6" s="1"/>
  <c r="L12" i="6"/>
  <c r="L29" i="6" s="1"/>
  <c r="K12" i="6"/>
  <c r="J12" i="6"/>
  <c r="J27" i="6" s="1"/>
  <c r="I12" i="6"/>
  <c r="H12" i="6"/>
  <c r="H29" i="6" s="1"/>
  <c r="G12" i="6"/>
  <c r="F12" i="6"/>
  <c r="F27" i="6" s="1"/>
  <c r="E12" i="6"/>
  <c r="D12" i="6"/>
  <c r="D29" i="6" s="1"/>
  <c r="N11" i="6"/>
  <c r="M11" i="6"/>
  <c r="N10" i="6"/>
  <c r="N12" i="6" s="1"/>
  <c r="M10" i="6"/>
  <c r="M12" i="6" s="1"/>
  <c r="N8" i="6"/>
  <c r="L8" i="6"/>
  <c r="K8" i="6"/>
  <c r="J8" i="6"/>
  <c r="I8" i="6"/>
  <c r="H8" i="6"/>
  <c r="G8" i="6"/>
  <c r="F8" i="6"/>
  <c r="E8" i="6"/>
  <c r="D8" i="6"/>
  <c r="N7" i="6"/>
  <c r="M7" i="6"/>
  <c r="M8" i="6" s="1"/>
  <c r="A2" i="6"/>
  <c r="K29" i="5"/>
  <c r="K47" i="5" s="1"/>
  <c r="J29" i="5"/>
  <c r="J47" i="5" s="1"/>
  <c r="G29" i="5"/>
  <c r="G47" i="5" s="1"/>
  <c r="F29" i="5"/>
  <c r="F47" i="5" s="1"/>
  <c r="M25" i="5"/>
  <c r="M37" i="5" s="1"/>
  <c r="L25" i="5"/>
  <c r="L37" i="5" s="1"/>
  <c r="K25" i="5"/>
  <c r="K37" i="5" s="1"/>
  <c r="J25" i="5"/>
  <c r="J37" i="5" s="1"/>
  <c r="I25" i="5"/>
  <c r="I37" i="5" s="1"/>
  <c r="H25" i="5"/>
  <c r="H37" i="5" s="1"/>
  <c r="G25" i="5"/>
  <c r="G37" i="5" s="1"/>
  <c r="F25" i="5"/>
  <c r="F37" i="5" s="1"/>
  <c r="E25" i="5"/>
  <c r="E37" i="5" s="1"/>
  <c r="D25" i="5"/>
  <c r="D37" i="5" s="1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N25" i="5" s="1"/>
  <c r="N37" i="5" s="1"/>
  <c r="M18" i="5"/>
  <c r="N16" i="5"/>
  <c r="N33" i="5" s="1"/>
  <c r="L16" i="5"/>
  <c r="L33" i="5" s="1"/>
  <c r="K16" i="5"/>
  <c r="K33" i="5" s="1"/>
  <c r="J16" i="5"/>
  <c r="J33" i="5" s="1"/>
  <c r="I16" i="5"/>
  <c r="I33" i="5" s="1"/>
  <c r="H16" i="5"/>
  <c r="H33" i="5" s="1"/>
  <c r="G16" i="5"/>
  <c r="G33" i="5" s="1"/>
  <c r="F16" i="5"/>
  <c r="F27" i="5" s="1"/>
  <c r="E16" i="5"/>
  <c r="E33" i="5" s="1"/>
  <c r="D16" i="5"/>
  <c r="D33" i="5" s="1"/>
  <c r="N15" i="5"/>
  <c r="M15" i="5"/>
  <c r="M16" i="5" s="1"/>
  <c r="M33" i="5" s="1"/>
  <c r="N14" i="5"/>
  <c r="M14" i="5"/>
  <c r="M12" i="5"/>
  <c r="L12" i="5"/>
  <c r="L27" i="5" s="1"/>
  <c r="K12" i="5"/>
  <c r="K27" i="5" s="1"/>
  <c r="J12" i="5"/>
  <c r="I12" i="5"/>
  <c r="I27" i="5" s="1"/>
  <c r="H12" i="5"/>
  <c r="H27" i="5" s="1"/>
  <c r="G12" i="5"/>
  <c r="G27" i="5" s="1"/>
  <c r="F12" i="5"/>
  <c r="E12" i="5"/>
  <c r="E27" i="5" s="1"/>
  <c r="D12" i="5"/>
  <c r="D27" i="5" s="1"/>
  <c r="N11" i="5"/>
  <c r="M11" i="5"/>
  <c r="N10" i="5"/>
  <c r="N12" i="5" s="1"/>
  <c r="M10" i="5"/>
  <c r="L8" i="5"/>
  <c r="K8" i="5"/>
  <c r="J8" i="5"/>
  <c r="I8" i="5"/>
  <c r="H8" i="5"/>
  <c r="G8" i="5"/>
  <c r="F8" i="5"/>
  <c r="E8" i="5"/>
  <c r="D8" i="5"/>
  <c r="N7" i="5"/>
  <c r="N8" i="5" s="1"/>
  <c r="M7" i="5"/>
  <c r="M8" i="5" s="1"/>
  <c r="A2" i="5"/>
  <c r="F30" i="4"/>
  <c r="J29" i="4"/>
  <c r="J47" i="4" s="1"/>
  <c r="I29" i="4"/>
  <c r="F29" i="4"/>
  <c r="F47" i="4" s="1"/>
  <c r="E29" i="4"/>
  <c r="L25" i="4"/>
  <c r="L37" i="4" s="1"/>
  <c r="K25" i="4"/>
  <c r="K37" i="4" s="1"/>
  <c r="J25" i="4"/>
  <c r="J37" i="4" s="1"/>
  <c r="I25" i="4"/>
  <c r="I37" i="4" s="1"/>
  <c r="H25" i="4"/>
  <c r="H37" i="4" s="1"/>
  <c r="G25" i="4"/>
  <c r="G37" i="4" s="1"/>
  <c r="F25" i="4"/>
  <c r="F37" i="4" s="1"/>
  <c r="E25" i="4"/>
  <c r="E37" i="4" s="1"/>
  <c r="D25" i="4"/>
  <c r="D37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N25" i="4" s="1"/>
  <c r="N37" i="4" s="1"/>
  <c r="M18" i="4"/>
  <c r="M25" i="4" s="1"/>
  <c r="M37" i="4" s="1"/>
  <c r="L16" i="4"/>
  <c r="L33" i="4" s="1"/>
  <c r="K16" i="4"/>
  <c r="K33" i="4" s="1"/>
  <c r="J16" i="4"/>
  <c r="J33" i="4" s="1"/>
  <c r="I16" i="4"/>
  <c r="I33" i="4" s="1"/>
  <c r="H16" i="4"/>
  <c r="H33" i="4" s="1"/>
  <c r="G16" i="4"/>
  <c r="G33" i="4" s="1"/>
  <c r="F16" i="4"/>
  <c r="F33" i="4" s="1"/>
  <c r="E16" i="4"/>
  <c r="E27" i="4" s="1"/>
  <c r="D16" i="4"/>
  <c r="D33" i="4" s="1"/>
  <c r="N15" i="4"/>
  <c r="M15" i="4"/>
  <c r="N14" i="4"/>
  <c r="N16" i="4" s="1"/>
  <c r="N33" i="4" s="1"/>
  <c r="M14" i="4"/>
  <c r="M16" i="4" s="1"/>
  <c r="M33" i="4" s="1"/>
  <c r="L12" i="4"/>
  <c r="L29" i="4" s="1"/>
  <c r="K12" i="4"/>
  <c r="J12" i="4"/>
  <c r="J27" i="4" s="1"/>
  <c r="I12" i="4"/>
  <c r="H12" i="4"/>
  <c r="H29" i="4" s="1"/>
  <c r="G12" i="4"/>
  <c r="F12" i="4"/>
  <c r="F27" i="4" s="1"/>
  <c r="E12" i="4"/>
  <c r="E30" i="4" s="1"/>
  <c r="D12" i="4"/>
  <c r="D29" i="4" s="1"/>
  <c r="N11" i="4"/>
  <c r="M11" i="4"/>
  <c r="N10" i="4"/>
  <c r="N12" i="4" s="1"/>
  <c r="M10" i="4"/>
  <c r="M12" i="4" s="1"/>
  <c r="N8" i="4"/>
  <c r="L8" i="4"/>
  <c r="K8" i="4"/>
  <c r="J8" i="4"/>
  <c r="I8" i="4"/>
  <c r="H8" i="4"/>
  <c r="G8" i="4"/>
  <c r="F8" i="4"/>
  <c r="E8" i="4"/>
  <c r="D8" i="4"/>
  <c r="N7" i="4"/>
  <c r="M7" i="4"/>
  <c r="M8" i="4" s="1"/>
  <c r="A2" i="4"/>
  <c r="K29" i="3"/>
  <c r="K47" i="3" s="1"/>
  <c r="G29" i="3"/>
  <c r="G47" i="3" s="1"/>
  <c r="M25" i="3"/>
  <c r="M37" i="3" s="1"/>
  <c r="L25" i="3"/>
  <c r="L37" i="3" s="1"/>
  <c r="K25" i="3"/>
  <c r="K37" i="3" s="1"/>
  <c r="J25" i="3"/>
  <c r="J37" i="3" s="1"/>
  <c r="I25" i="3"/>
  <c r="I37" i="3" s="1"/>
  <c r="H25" i="3"/>
  <c r="H37" i="3" s="1"/>
  <c r="G25" i="3"/>
  <c r="G37" i="3" s="1"/>
  <c r="F25" i="3"/>
  <c r="F37" i="3" s="1"/>
  <c r="E25" i="3"/>
  <c r="E37" i="3" s="1"/>
  <c r="D25" i="3"/>
  <c r="D37" i="3" s="1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N25" i="3" s="1"/>
  <c r="N37" i="3" s="1"/>
  <c r="M18" i="3"/>
  <c r="N16" i="3"/>
  <c r="N33" i="3" s="1"/>
  <c r="L16" i="3"/>
  <c r="L33" i="3" s="1"/>
  <c r="K16" i="3"/>
  <c r="K33" i="3" s="1"/>
  <c r="J16" i="3"/>
  <c r="J27" i="3" s="1"/>
  <c r="I16" i="3"/>
  <c r="I33" i="3" s="1"/>
  <c r="H16" i="3"/>
  <c r="H33" i="3" s="1"/>
  <c r="G16" i="3"/>
  <c r="G33" i="3" s="1"/>
  <c r="F16" i="3"/>
  <c r="F33" i="3" s="1"/>
  <c r="E16" i="3"/>
  <c r="E33" i="3" s="1"/>
  <c r="D16" i="3"/>
  <c r="D33" i="3" s="1"/>
  <c r="N15" i="3"/>
  <c r="M15" i="3"/>
  <c r="N14" i="3"/>
  <c r="M14" i="3"/>
  <c r="M16" i="3" s="1"/>
  <c r="M33" i="3" s="1"/>
  <c r="M12" i="3"/>
  <c r="M27" i="3" s="1"/>
  <c r="L12" i="3"/>
  <c r="L29" i="3" s="1"/>
  <c r="K12" i="3"/>
  <c r="J12" i="3"/>
  <c r="J29" i="3" s="1"/>
  <c r="I12" i="3"/>
  <c r="I27" i="3" s="1"/>
  <c r="H12" i="3"/>
  <c r="H29" i="3" s="1"/>
  <c r="G12" i="3"/>
  <c r="F12" i="3"/>
  <c r="F29" i="3" s="1"/>
  <c r="E12" i="3"/>
  <c r="E27" i="3" s="1"/>
  <c r="D12" i="3"/>
  <c r="D29" i="3" s="1"/>
  <c r="N11" i="3"/>
  <c r="M11" i="3"/>
  <c r="N10" i="3"/>
  <c r="N12" i="3" s="1"/>
  <c r="M10" i="3"/>
  <c r="N8" i="3"/>
  <c r="L8" i="3"/>
  <c r="K8" i="3"/>
  <c r="J8" i="3"/>
  <c r="I8" i="3"/>
  <c r="H8" i="3"/>
  <c r="G8" i="3"/>
  <c r="F8" i="3"/>
  <c r="E8" i="3"/>
  <c r="D8" i="3"/>
  <c r="N7" i="3"/>
  <c r="M7" i="3"/>
  <c r="M8" i="3" s="1"/>
  <c r="A2" i="3"/>
  <c r="L25" i="2"/>
  <c r="L37" i="2" s="1"/>
  <c r="K25" i="2"/>
  <c r="K37" i="2" s="1"/>
  <c r="J25" i="2"/>
  <c r="J37" i="2" s="1"/>
  <c r="I25" i="2"/>
  <c r="I37" i="2" s="1"/>
  <c r="H25" i="2"/>
  <c r="H37" i="2" s="1"/>
  <c r="G37" i="2"/>
  <c r="F25" i="2"/>
  <c r="F37" i="2" s="1"/>
  <c r="E25" i="2"/>
  <c r="E37" i="2" s="1"/>
  <c r="D25" i="2"/>
  <c r="D37" i="2" s="1"/>
  <c r="N24" i="2"/>
  <c r="M24" i="2"/>
  <c r="M23" i="2"/>
  <c r="M22" i="2"/>
  <c r="N21" i="2"/>
  <c r="M21" i="2"/>
  <c r="N20" i="2"/>
  <c r="M20" i="2"/>
  <c r="N19" i="2"/>
  <c r="M19" i="2"/>
  <c r="M18" i="2"/>
  <c r="L16" i="2"/>
  <c r="L33" i="2" s="1"/>
  <c r="K16" i="2"/>
  <c r="K33" i="2" s="1"/>
  <c r="J16" i="2"/>
  <c r="J33" i="2" s="1"/>
  <c r="I16" i="2"/>
  <c r="I33" i="2" s="1"/>
  <c r="H16" i="2"/>
  <c r="H33" i="2" s="1"/>
  <c r="G16" i="2"/>
  <c r="G33" i="2" s="1"/>
  <c r="F16" i="2"/>
  <c r="F33" i="2" s="1"/>
  <c r="E16" i="2"/>
  <c r="E33" i="2" s="1"/>
  <c r="D16" i="2"/>
  <c r="D33" i="2" s="1"/>
  <c r="N15" i="2"/>
  <c r="M15" i="2"/>
  <c r="M14" i="2"/>
  <c r="L12" i="2"/>
  <c r="K12" i="2"/>
  <c r="K29" i="2" s="1"/>
  <c r="K47" i="2" s="1"/>
  <c r="J12" i="2"/>
  <c r="J29" i="2" s="1"/>
  <c r="I12" i="2"/>
  <c r="I27" i="2" s="1"/>
  <c r="H12" i="2"/>
  <c r="G12" i="2"/>
  <c r="G29" i="2" s="1"/>
  <c r="G47" i="2" s="1"/>
  <c r="F12" i="2"/>
  <c r="F29" i="2" s="1"/>
  <c r="E12" i="2"/>
  <c r="D12" i="2"/>
  <c r="M11" i="2"/>
  <c r="N10" i="2"/>
  <c r="M10" i="2"/>
  <c r="L8" i="2"/>
  <c r="K8" i="2"/>
  <c r="I8" i="2"/>
  <c r="H8" i="2"/>
  <c r="G8" i="2"/>
  <c r="F8" i="2"/>
  <c r="E8" i="2"/>
  <c r="D8" i="2"/>
  <c r="N8" i="2"/>
  <c r="M7" i="2"/>
  <c r="M8" i="2" s="1"/>
  <c r="A2" i="2"/>
  <c r="A2" i="1"/>
  <c r="M24" i="13"/>
  <c r="K16" i="13"/>
  <c r="K33" i="13" s="1"/>
  <c r="H16" i="13"/>
  <c r="H33" i="13" s="1"/>
  <c r="J12" i="13"/>
  <c r="J29" i="13" s="1"/>
  <c r="D12" i="13"/>
  <c r="D29" i="13" s="1"/>
  <c r="K8" i="13"/>
  <c r="G8" i="13"/>
  <c r="F8" i="13"/>
  <c r="J29" i="1"/>
  <c r="I29" i="1"/>
  <c r="I47" i="1" s="1"/>
  <c r="N24" i="1"/>
  <c r="M24" i="1"/>
  <c r="N23" i="1"/>
  <c r="M23" i="1"/>
  <c r="N22" i="1"/>
  <c r="M22" i="1"/>
  <c r="N21" i="1"/>
  <c r="M21" i="1"/>
  <c r="N20" i="1"/>
  <c r="M20" i="1"/>
  <c r="N19" i="1"/>
  <c r="M19" i="1"/>
  <c r="M18" i="1"/>
  <c r="L25" i="1"/>
  <c r="L37" i="1" s="1"/>
  <c r="L49" i="1" s="1"/>
  <c r="K25" i="1"/>
  <c r="K37" i="1" s="1"/>
  <c r="K49" i="1" s="1"/>
  <c r="J25" i="1"/>
  <c r="J37" i="1" s="1"/>
  <c r="J49" i="1" s="1"/>
  <c r="I25" i="1"/>
  <c r="I37" i="1" s="1"/>
  <c r="I49" i="1" s="1"/>
  <c r="H25" i="1"/>
  <c r="H37" i="1" s="1"/>
  <c r="H49" i="1" s="1"/>
  <c r="G25" i="1"/>
  <c r="G37" i="1" s="1"/>
  <c r="G49" i="1" s="1"/>
  <c r="F25" i="1"/>
  <c r="F37" i="1" s="1"/>
  <c r="F49" i="1" s="1"/>
  <c r="E25" i="1"/>
  <c r="E37" i="1" s="1"/>
  <c r="E49" i="1" s="1"/>
  <c r="D25" i="1"/>
  <c r="D37" i="1" s="1"/>
  <c r="D49" i="1" s="1"/>
  <c r="L16" i="1"/>
  <c r="L33" i="1" s="1"/>
  <c r="L48" i="1" s="1"/>
  <c r="K16" i="1"/>
  <c r="K33" i="1" s="1"/>
  <c r="K48" i="1" s="1"/>
  <c r="J16" i="1"/>
  <c r="J33" i="1" s="1"/>
  <c r="J48" i="1" s="1"/>
  <c r="I16" i="1"/>
  <c r="I33" i="1" s="1"/>
  <c r="I48" i="1" s="1"/>
  <c r="H16" i="1"/>
  <c r="H33" i="1" s="1"/>
  <c r="H48" i="1" s="1"/>
  <c r="G16" i="1"/>
  <c r="G33" i="1" s="1"/>
  <c r="G48" i="1" s="1"/>
  <c r="F16" i="1"/>
  <c r="F33" i="1" s="1"/>
  <c r="F48" i="1" s="1"/>
  <c r="E16" i="1"/>
  <c r="E33" i="1" s="1"/>
  <c r="E48" i="1" s="1"/>
  <c r="D16" i="1"/>
  <c r="D33" i="1" s="1"/>
  <c r="D48" i="1" s="1"/>
  <c r="N15" i="1"/>
  <c r="M15" i="1"/>
  <c r="N14" i="1"/>
  <c r="M14" i="1"/>
  <c r="N10" i="1"/>
  <c r="M11" i="1"/>
  <c r="M10" i="1"/>
  <c r="M12" i="1" s="1"/>
  <c r="L12" i="1"/>
  <c r="L29" i="1" s="1"/>
  <c r="K12" i="1"/>
  <c r="J12" i="1"/>
  <c r="I12" i="1"/>
  <c r="H12" i="1"/>
  <c r="H29" i="1" s="1"/>
  <c r="H47" i="1" s="1"/>
  <c r="G12" i="1"/>
  <c r="F12" i="1"/>
  <c r="E12" i="1"/>
  <c r="E29" i="1" s="1"/>
  <c r="D12" i="1"/>
  <c r="D29" i="1" s="1"/>
  <c r="D47" i="1" s="1"/>
  <c r="N7" i="1"/>
  <c r="N8" i="1" s="1"/>
  <c r="M7" i="1"/>
  <c r="M8" i="1" s="1"/>
  <c r="L8" i="1"/>
  <c r="K8" i="1"/>
  <c r="J8" i="1"/>
  <c r="I8" i="1"/>
  <c r="H8" i="1"/>
  <c r="G8" i="1"/>
  <c r="F8" i="1"/>
  <c r="E8" i="1"/>
  <c r="D8" i="1"/>
  <c r="L16" i="13" l="1"/>
  <c r="L33" i="13" s="1"/>
  <c r="L28" i="12"/>
  <c r="L31" i="12" s="1"/>
  <c r="K12" i="13"/>
  <c r="K29" i="13" s="1"/>
  <c r="K47" i="13" s="1"/>
  <c r="M22" i="13"/>
  <c r="J30" i="12"/>
  <c r="J48" i="12" s="1"/>
  <c r="M26" i="12"/>
  <c r="M38" i="12" s="1"/>
  <c r="M50" i="12" s="1"/>
  <c r="M17" i="12"/>
  <c r="M34" i="12" s="1"/>
  <c r="M13" i="12"/>
  <c r="M30" i="12" s="1"/>
  <c r="H25" i="13"/>
  <c r="H37" i="13" s="1"/>
  <c r="H28" i="12"/>
  <c r="H42" i="12" s="1"/>
  <c r="G16" i="13"/>
  <c r="G33" i="13" s="1"/>
  <c r="F28" i="12"/>
  <c r="F42" i="12" s="1"/>
  <c r="F30" i="12"/>
  <c r="F48" i="12" s="1"/>
  <c r="F12" i="13"/>
  <c r="F29" i="13" s="1"/>
  <c r="N26" i="12"/>
  <c r="N38" i="12" s="1"/>
  <c r="N50" i="12" s="1"/>
  <c r="E28" i="12"/>
  <c r="E39" i="12" s="1"/>
  <c r="N17" i="12"/>
  <c r="N34" i="12" s="1"/>
  <c r="N49" i="12" s="1"/>
  <c r="D28" i="12"/>
  <c r="D35" i="12" s="1"/>
  <c r="L12" i="13"/>
  <c r="L29" i="13" s="1"/>
  <c r="M15" i="13"/>
  <c r="L29" i="11"/>
  <c r="L40" i="11" s="1"/>
  <c r="L25" i="13"/>
  <c r="L37" i="13" s="1"/>
  <c r="M27" i="11"/>
  <c r="M39" i="11" s="1"/>
  <c r="M51" i="11" s="1"/>
  <c r="J16" i="13"/>
  <c r="J29" i="11"/>
  <c r="J36" i="11" s="1"/>
  <c r="J31" i="11"/>
  <c r="J49" i="11" s="1"/>
  <c r="M7" i="13"/>
  <c r="M8" i="13" s="1"/>
  <c r="M23" i="13"/>
  <c r="M20" i="13"/>
  <c r="M19" i="13"/>
  <c r="I25" i="13"/>
  <c r="I37" i="13" s="1"/>
  <c r="M17" i="11"/>
  <c r="M35" i="11" s="1"/>
  <c r="M50" i="11" s="1"/>
  <c r="I16" i="13"/>
  <c r="I33" i="13" s="1"/>
  <c r="I48" i="13" s="1"/>
  <c r="M11" i="13"/>
  <c r="H29" i="11"/>
  <c r="H40" i="11" s="1"/>
  <c r="H12" i="13"/>
  <c r="H29" i="13" s="1"/>
  <c r="N19" i="13"/>
  <c r="F25" i="13"/>
  <c r="F37" i="13" s="1"/>
  <c r="F16" i="13"/>
  <c r="F33" i="13" s="1"/>
  <c r="N15" i="13"/>
  <c r="F29" i="11"/>
  <c r="F40" i="11" s="1"/>
  <c r="F31" i="11"/>
  <c r="F49" i="11" s="1"/>
  <c r="N23" i="13"/>
  <c r="N22" i="13"/>
  <c r="E25" i="13"/>
  <c r="E37" i="13" s="1"/>
  <c r="N17" i="11"/>
  <c r="N35" i="11" s="1"/>
  <c r="N50" i="11" s="1"/>
  <c r="N13" i="11"/>
  <c r="N31" i="11" s="1"/>
  <c r="N24" i="13"/>
  <c r="N7" i="13"/>
  <c r="N8" i="13" s="1"/>
  <c r="M14" i="13"/>
  <c r="E16" i="13"/>
  <c r="E33" i="13" s="1"/>
  <c r="M18" i="13"/>
  <c r="N20" i="13"/>
  <c r="K25" i="13"/>
  <c r="K37" i="13" s="1"/>
  <c r="I8" i="13"/>
  <c r="N14" i="13"/>
  <c r="M21" i="13"/>
  <c r="M13" i="11"/>
  <c r="M31" i="11" s="1"/>
  <c r="N27" i="11"/>
  <c r="N39" i="11" s="1"/>
  <c r="N51" i="11" s="1"/>
  <c r="D29" i="11"/>
  <c r="D40" i="11" s="1"/>
  <c r="L27" i="10"/>
  <c r="L38" i="10" s="1"/>
  <c r="M25" i="10"/>
  <c r="M37" i="10" s="1"/>
  <c r="M16" i="10"/>
  <c r="M33" i="10" s="1"/>
  <c r="M48" i="10" s="1"/>
  <c r="M12" i="10"/>
  <c r="H27" i="10"/>
  <c r="H38" i="10" s="1"/>
  <c r="N25" i="10"/>
  <c r="N37" i="10" s="1"/>
  <c r="N49" i="10" s="1"/>
  <c r="N16" i="10"/>
  <c r="N33" i="10" s="1"/>
  <c r="N48" i="10" s="1"/>
  <c r="E27" i="10"/>
  <c r="E41" i="10" s="1"/>
  <c r="N12" i="10"/>
  <c r="N29" i="10" s="1"/>
  <c r="J25" i="13"/>
  <c r="J37" i="13" s="1"/>
  <c r="J49" i="13" s="1"/>
  <c r="M12" i="9"/>
  <c r="M29" i="9" s="1"/>
  <c r="J29" i="9"/>
  <c r="J47" i="9" s="1"/>
  <c r="M25" i="9"/>
  <c r="M37" i="9" s="1"/>
  <c r="M49" i="9" s="1"/>
  <c r="M16" i="9"/>
  <c r="M33" i="9" s="1"/>
  <c r="N16" i="9"/>
  <c r="N33" i="9" s="1"/>
  <c r="H27" i="9"/>
  <c r="H34" i="9" s="1"/>
  <c r="F27" i="9"/>
  <c r="F30" i="9" s="1"/>
  <c r="F29" i="9"/>
  <c r="F47" i="9" s="1"/>
  <c r="N25" i="9"/>
  <c r="N37" i="9" s="1"/>
  <c r="N49" i="9" s="1"/>
  <c r="N12" i="9"/>
  <c r="N29" i="9" s="1"/>
  <c r="L28" i="8"/>
  <c r="L39" i="8" s="1"/>
  <c r="J28" i="8"/>
  <c r="J35" i="8" s="1"/>
  <c r="M26" i="8"/>
  <c r="M38" i="8" s="1"/>
  <c r="M50" i="8" s="1"/>
  <c r="I28" i="8"/>
  <c r="I39" i="8" s="1"/>
  <c r="N16" i="8"/>
  <c r="N34" i="8" s="1"/>
  <c r="N49" i="8" s="1"/>
  <c r="M16" i="8"/>
  <c r="M34" i="8" s="1"/>
  <c r="N26" i="8"/>
  <c r="N38" i="8" s="1"/>
  <c r="N50" i="8" s="1"/>
  <c r="D28" i="8"/>
  <c r="D42" i="8" s="1"/>
  <c r="N12" i="8"/>
  <c r="N30" i="8" s="1"/>
  <c r="L27" i="2"/>
  <c r="M25" i="2"/>
  <c r="M37" i="2" s="1"/>
  <c r="M49" i="2" s="1"/>
  <c r="M16" i="2"/>
  <c r="M33" i="2" s="1"/>
  <c r="M12" i="2"/>
  <c r="H27" i="2"/>
  <c r="G25" i="13"/>
  <c r="G37" i="13" s="1"/>
  <c r="G49" i="13" s="1"/>
  <c r="N18" i="13"/>
  <c r="N16" i="2"/>
  <c r="N33" i="2" s="1"/>
  <c r="N25" i="2"/>
  <c r="N37" i="2" s="1"/>
  <c r="N49" i="2" s="1"/>
  <c r="E27" i="2"/>
  <c r="N12" i="2"/>
  <c r="D27" i="2"/>
  <c r="M25" i="1"/>
  <c r="M37" i="1" s="1"/>
  <c r="M49" i="1" s="1"/>
  <c r="F27" i="1"/>
  <c r="F34" i="1" s="1"/>
  <c r="N21" i="13"/>
  <c r="M16" i="1"/>
  <c r="M33" i="1" s="1"/>
  <c r="M48" i="1" s="1"/>
  <c r="K27" i="1"/>
  <c r="K38" i="1" s="1"/>
  <c r="I27" i="1"/>
  <c r="I41" i="1" s="1"/>
  <c r="I35" i="1"/>
  <c r="G27" i="1"/>
  <c r="G41" i="1" s="1"/>
  <c r="D16" i="13"/>
  <c r="D33" i="13" s="1"/>
  <c r="D48" i="13" s="1"/>
  <c r="L27" i="1"/>
  <c r="L38" i="1" s="1"/>
  <c r="I31" i="1"/>
  <c r="G12" i="13"/>
  <c r="G29" i="13" s="1"/>
  <c r="G47" i="13" s="1"/>
  <c r="F29" i="1"/>
  <c r="F47" i="1" s="1"/>
  <c r="F39" i="1" s="1"/>
  <c r="L47" i="1"/>
  <c r="L31" i="1" s="1"/>
  <c r="M29" i="1"/>
  <c r="K29" i="1"/>
  <c r="K47" i="1" s="1"/>
  <c r="J47" i="1"/>
  <c r="J31" i="1" s="1"/>
  <c r="J27" i="1"/>
  <c r="J30" i="1" s="1"/>
  <c r="I39" i="1"/>
  <c r="M10" i="13"/>
  <c r="I12" i="13"/>
  <c r="H39" i="1"/>
  <c r="H31" i="1"/>
  <c r="H35" i="1"/>
  <c r="H27" i="1"/>
  <c r="G29" i="1"/>
  <c r="G47" i="1" s="1"/>
  <c r="F35" i="1"/>
  <c r="E47" i="1"/>
  <c r="E31" i="1" s="1"/>
  <c r="E27" i="1"/>
  <c r="E30" i="1" s="1"/>
  <c r="E12" i="13"/>
  <c r="N10" i="13"/>
  <c r="D25" i="13"/>
  <c r="D37" i="13" s="1"/>
  <c r="D49" i="13" s="1"/>
  <c r="N11" i="13"/>
  <c r="G50" i="12"/>
  <c r="K50" i="12"/>
  <c r="L49" i="12"/>
  <c r="D48" i="12"/>
  <c r="H48" i="12"/>
  <c r="L48" i="12"/>
  <c r="G49" i="12"/>
  <c r="K49" i="12"/>
  <c r="D50" i="12"/>
  <c r="H50" i="12"/>
  <c r="L50" i="12"/>
  <c r="L35" i="12"/>
  <c r="H49" i="12"/>
  <c r="N13" i="12"/>
  <c r="M49" i="12"/>
  <c r="E48" i="12"/>
  <c r="E32" i="12"/>
  <c r="E40" i="12"/>
  <c r="F39" i="12"/>
  <c r="F35" i="12"/>
  <c r="J39" i="12"/>
  <c r="J35" i="12"/>
  <c r="E36" i="12"/>
  <c r="E49" i="12"/>
  <c r="I49" i="12"/>
  <c r="F50" i="12"/>
  <c r="F40" i="12" s="1"/>
  <c r="J50" i="12"/>
  <c r="J40" i="12" s="1"/>
  <c r="G28" i="12"/>
  <c r="G31" i="12" s="1"/>
  <c r="G30" i="12"/>
  <c r="K28" i="12"/>
  <c r="K31" i="12" s="1"/>
  <c r="K30" i="12"/>
  <c r="I48" i="12"/>
  <c r="I40" i="12" s="1"/>
  <c r="J31" i="12"/>
  <c r="D49" i="12"/>
  <c r="I28" i="12"/>
  <c r="G50" i="11"/>
  <c r="K50" i="11"/>
  <c r="D51" i="11"/>
  <c r="H51" i="11"/>
  <c r="D50" i="11"/>
  <c r="H50" i="11"/>
  <c r="L50" i="11"/>
  <c r="E51" i="11"/>
  <c r="I51" i="11"/>
  <c r="L51" i="11"/>
  <c r="E50" i="11"/>
  <c r="E37" i="11" s="1"/>
  <c r="I50" i="11"/>
  <c r="I37" i="11" s="1"/>
  <c r="F51" i="11"/>
  <c r="J51" i="11"/>
  <c r="J37" i="11" s="1"/>
  <c r="F50" i="11"/>
  <c r="J50" i="11"/>
  <c r="G51" i="11"/>
  <c r="K51" i="11"/>
  <c r="G31" i="11"/>
  <c r="K31" i="11"/>
  <c r="G29" i="11"/>
  <c r="G32" i="11" s="1"/>
  <c r="K29" i="11"/>
  <c r="D31" i="11"/>
  <c r="H31" i="11"/>
  <c r="L31" i="11"/>
  <c r="E29" i="11"/>
  <c r="I29" i="11"/>
  <c r="D38" i="10"/>
  <c r="D30" i="10"/>
  <c r="D34" i="10"/>
  <c r="D41" i="10"/>
  <c r="L41" i="10"/>
  <c r="F48" i="10"/>
  <c r="J34" i="10"/>
  <c r="J41" i="10"/>
  <c r="J30" i="10"/>
  <c r="J38" i="10"/>
  <c r="F49" i="10"/>
  <c r="J49" i="10"/>
  <c r="E38" i="10"/>
  <c r="I38" i="10"/>
  <c r="I34" i="10"/>
  <c r="I41" i="10"/>
  <c r="M27" i="10"/>
  <c r="M30" i="10" s="1"/>
  <c r="G48" i="10"/>
  <c r="G35" i="10" s="1"/>
  <c r="K48" i="10"/>
  <c r="G49" i="10"/>
  <c r="G39" i="10"/>
  <c r="K49" i="10"/>
  <c r="D48" i="10"/>
  <c r="H48" i="10"/>
  <c r="L48" i="10"/>
  <c r="D49" i="10"/>
  <c r="H49" i="10"/>
  <c r="L49" i="10"/>
  <c r="E48" i="10"/>
  <c r="I48" i="10"/>
  <c r="E49" i="10"/>
  <c r="I49" i="10"/>
  <c r="M49" i="10"/>
  <c r="F27" i="10"/>
  <c r="J33" i="10"/>
  <c r="G27" i="10"/>
  <c r="K27" i="10"/>
  <c r="D29" i="10"/>
  <c r="H29" i="10"/>
  <c r="L29" i="10"/>
  <c r="E30" i="10"/>
  <c r="I30" i="10"/>
  <c r="E29" i="10"/>
  <c r="I29" i="10"/>
  <c r="M29" i="10"/>
  <c r="G31" i="10"/>
  <c r="D48" i="9"/>
  <c r="L48" i="9"/>
  <c r="D49" i="9"/>
  <c r="H49" i="9"/>
  <c r="F41" i="9"/>
  <c r="J41" i="9"/>
  <c r="J30" i="9"/>
  <c r="J38" i="9"/>
  <c r="J34" i="9"/>
  <c r="N48" i="9"/>
  <c r="E48" i="9"/>
  <c r="I48" i="9"/>
  <c r="M48" i="9"/>
  <c r="E49" i="9"/>
  <c r="E31" i="9" s="1"/>
  <c r="I49" i="9"/>
  <c r="I31" i="9" s="1"/>
  <c r="H48" i="9"/>
  <c r="L49" i="9"/>
  <c r="G38" i="9"/>
  <c r="G34" i="9"/>
  <c r="G41" i="9"/>
  <c r="G30" i="9"/>
  <c r="K38" i="9"/>
  <c r="K34" i="9"/>
  <c r="K41" i="9"/>
  <c r="K30" i="9"/>
  <c r="F48" i="9"/>
  <c r="J48" i="9"/>
  <c r="F49" i="9"/>
  <c r="J49" i="9"/>
  <c r="D38" i="9"/>
  <c r="D34" i="9"/>
  <c r="D41" i="9"/>
  <c r="L38" i="9"/>
  <c r="L34" i="9"/>
  <c r="L41" i="9"/>
  <c r="G48" i="9"/>
  <c r="K48" i="9"/>
  <c r="G49" i="9"/>
  <c r="K49" i="9"/>
  <c r="E27" i="9"/>
  <c r="I27" i="9"/>
  <c r="I30" i="9" s="1"/>
  <c r="G29" i="9"/>
  <c r="K29" i="9"/>
  <c r="D30" i="9"/>
  <c r="L30" i="9"/>
  <c r="D29" i="9"/>
  <c r="H29" i="9"/>
  <c r="L29" i="9"/>
  <c r="D49" i="8"/>
  <c r="H49" i="8"/>
  <c r="L49" i="8"/>
  <c r="D50" i="8"/>
  <c r="L50" i="8"/>
  <c r="E49" i="8"/>
  <c r="I49" i="8"/>
  <c r="E50" i="8"/>
  <c r="I50" i="8"/>
  <c r="D31" i="8"/>
  <c r="H42" i="8"/>
  <c r="H39" i="8"/>
  <c r="H31" i="8"/>
  <c r="H35" i="8"/>
  <c r="L31" i="8"/>
  <c r="L35" i="8"/>
  <c r="M49" i="8"/>
  <c r="F49" i="8"/>
  <c r="F36" i="8" s="1"/>
  <c r="J31" i="8"/>
  <c r="F50" i="8"/>
  <c r="F40" i="8" s="1"/>
  <c r="J50" i="8"/>
  <c r="E39" i="8"/>
  <c r="E35" i="8"/>
  <c r="E42" i="8"/>
  <c r="G49" i="8"/>
  <c r="K49" i="8"/>
  <c r="K32" i="8" s="1"/>
  <c r="G50" i="8"/>
  <c r="G40" i="8" s="1"/>
  <c r="K50" i="8"/>
  <c r="H50" i="8"/>
  <c r="G28" i="8"/>
  <c r="K28" i="8"/>
  <c r="D30" i="8"/>
  <c r="H30" i="8"/>
  <c r="L30" i="8"/>
  <c r="E31" i="8"/>
  <c r="F28" i="8"/>
  <c r="J34" i="8"/>
  <c r="E30" i="8"/>
  <c r="I30" i="8"/>
  <c r="M30" i="8"/>
  <c r="G32" i="8"/>
  <c r="F35" i="7"/>
  <c r="F48" i="7"/>
  <c r="J48" i="7"/>
  <c r="J39" i="7" s="1"/>
  <c r="G49" i="7"/>
  <c r="M27" i="7"/>
  <c r="M29" i="7"/>
  <c r="M30" i="7"/>
  <c r="D47" i="7"/>
  <c r="H47" i="7"/>
  <c r="H31" i="7" s="1"/>
  <c r="L47" i="7"/>
  <c r="G48" i="7"/>
  <c r="K48" i="7"/>
  <c r="M49" i="7"/>
  <c r="D49" i="7"/>
  <c r="H49" i="7"/>
  <c r="L49" i="7"/>
  <c r="N29" i="7"/>
  <c r="N30" i="7"/>
  <c r="N27" i="7"/>
  <c r="E38" i="7"/>
  <c r="E34" i="7"/>
  <c r="E41" i="7"/>
  <c r="I38" i="7"/>
  <c r="I34" i="7"/>
  <c r="I41" i="7"/>
  <c r="M48" i="7"/>
  <c r="D48" i="7"/>
  <c r="D31" i="7" s="1"/>
  <c r="D35" i="7"/>
  <c r="H48" i="7"/>
  <c r="L48" i="7"/>
  <c r="L31" i="7" s="1"/>
  <c r="L35" i="7"/>
  <c r="E49" i="7"/>
  <c r="E31" i="7" s="1"/>
  <c r="I49" i="7"/>
  <c r="N48" i="7"/>
  <c r="E48" i="7"/>
  <c r="E39" i="7" s="1"/>
  <c r="E35" i="7"/>
  <c r="I48" i="7"/>
  <c r="I35" i="7" s="1"/>
  <c r="F49" i="7"/>
  <c r="F39" i="7"/>
  <c r="J49" i="7"/>
  <c r="K30" i="7"/>
  <c r="N49" i="7"/>
  <c r="K49" i="7"/>
  <c r="F27" i="7"/>
  <c r="J27" i="7"/>
  <c r="G29" i="7"/>
  <c r="K29" i="7"/>
  <c r="D30" i="7"/>
  <c r="I31" i="7"/>
  <c r="G27" i="7"/>
  <c r="G30" i="7" s="1"/>
  <c r="K27" i="7"/>
  <c r="E30" i="7"/>
  <c r="I30" i="7"/>
  <c r="F31" i="7"/>
  <c r="D27" i="7"/>
  <c r="H27" i="7"/>
  <c r="H30" i="7" s="1"/>
  <c r="L27" i="7"/>
  <c r="L30" i="7" s="1"/>
  <c r="M27" i="6"/>
  <c r="M30" i="6" s="1"/>
  <c r="M29" i="6"/>
  <c r="N29" i="6"/>
  <c r="N30" i="6"/>
  <c r="N27" i="6"/>
  <c r="M48" i="6"/>
  <c r="D48" i="6"/>
  <c r="H48" i="6"/>
  <c r="L48" i="6"/>
  <c r="E49" i="6"/>
  <c r="I49" i="6"/>
  <c r="F34" i="6"/>
  <c r="F41" i="6"/>
  <c r="F30" i="6"/>
  <c r="F38" i="6"/>
  <c r="J34" i="6"/>
  <c r="J41" i="6"/>
  <c r="J30" i="6"/>
  <c r="J38" i="6"/>
  <c r="N48" i="6"/>
  <c r="E48" i="6"/>
  <c r="E39" i="6" s="1"/>
  <c r="E35" i="6"/>
  <c r="I48" i="6"/>
  <c r="I35" i="6" s="1"/>
  <c r="M49" i="6"/>
  <c r="F49" i="6"/>
  <c r="J49" i="6"/>
  <c r="J39" i="6"/>
  <c r="F48" i="6"/>
  <c r="F39" i="6" s="1"/>
  <c r="J35" i="6"/>
  <c r="J48" i="6"/>
  <c r="N49" i="6"/>
  <c r="G49" i="6"/>
  <c r="K49" i="6"/>
  <c r="D47" i="6"/>
  <c r="D31" i="6" s="1"/>
  <c r="H47" i="6"/>
  <c r="H35" i="6" s="1"/>
  <c r="L47" i="6"/>
  <c r="L31" i="6" s="1"/>
  <c r="G48" i="6"/>
  <c r="K48" i="6"/>
  <c r="D49" i="6"/>
  <c r="D39" i="6"/>
  <c r="H49" i="6"/>
  <c r="H31" i="6" s="1"/>
  <c r="L49" i="6"/>
  <c r="L39" i="6"/>
  <c r="G29" i="6"/>
  <c r="K29" i="6"/>
  <c r="L30" i="6"/>
  <c r="G27" i="6"/>
  <c r="K27" i="6"/>
  <c r="K30" i="6" s="1"/>
  <c r="J31" i="6"/>
  <c r="D27" i="6"/>
  <c r="H27" i="6"/>
  <c r="H30" i="6" s="1"/>
  <c r="L27" i="6"/>
  <c r="E27" i="6"/>
  <c r="I27" i="6"/>
  <c r="D48" i="5"/>
  <c r="H48" i="5"/>
  <c r="L48" i="5"/>
  <c r="D49" i="5"/>
  <c r="H49" i="5"/>
  <c r="L49" i="5"/>
  <c r="G41" i="5"/>
  <c r="G30" i="5"/>
  <c r="G38" i="5"/>
  <c r="G34" i="5"/>
  <c r="K41" i="5"/>
  <c r="K30" i="5"/>
  <c r="K38" i="5"/>
  <c r="K34" i="5"/>
  <c r="E48" i="5"/>
  <c r="I48" i="5"/>
  <c r="N48" i="5"/>
  <c r="E49" i="5"/>
  <c r="I49" i="5"/>
  <c r="M49" i="5"/>
  <c r="D38" i="5"/>
  <c r="D34" i="5"/>
  <c r="D30" i="5"/>
  <c r="D41" i="5"/>
  <c r="H38" i="5"/>
  <c r="H34" i="5"/>
  <c r="H41" i="5"/>
  <c r="H30" i="5"/>
  <c r="L38" i="5"/>
  <c r="L30" i="5"/>
  <c r="L34" i="5"/>
  <c r="L41" i="5"/>
  <c r="M48" i="5"/>
  <c r="F34" i="5"/>
  <c r="F41" i="5"/>
  <c r="F30" i="5"/>
  <c r="F38" i="5"/>
  <c r="J48" i="5"/>
  <c r="J35" i="5" s="1"/>
  <c r="F49" i="5"/>
  <c r="J49" i="5"/>
  <c r="J39" i="5"/>
  <c r="N29" i="5"/>
  <c r="N30" i="5"/>
  <c r="N27" i="5"/>
  <c r="E38" i="5"/>
  <c r="E34" i="5"/>
  <c r="E41" i="5"/>
  <c r="I38" i="5"/>
  <c r="I34" i="5"/>
  <c r="I41" i="5"/>
  <c r="M27" i="5"/>
  <c r="M30" i="5" s="1"/>
  <c r="G48" i="5"/>
  <c r="G35" i="5" s="1"/>
  <c r="K48" i="5"/>
  <c r="K31" i="5" s="1"/>
  <c r="N49" i="5"/>
  <c r="G49" i="5"/>
  <c r="G39" i="5"/>
  <c r="K49" i="5"/>
  <c r="J27" i="5"/>
  <c r="F33" i="5"/>
  <c r="D29" i="5"/>
  <c r="H29" i="5"/>
  <c r="L29" i="5"/>
  <c r="E30" i="5"/>
  <c r="I30" i="5"/>
  <c r="J31" i="5"/>
  <c r="E29" i="5"/>
  <c r="I29" i="5"/>
  <c r="M29" i="5"/>
  <c r="G31" i="5"/>
  <c r="D48" i="4"/>
  <c r="H48" i="4"/>
  <c r="D27" i="4"/>
  <c r="M30" i="4"/>
  <c r="M27" i="4"/>
  <c r="D47" i="4"/>
  <c r="D39" i="4" s="1"/>
  <c r="H47" i="4"/>
  <c r="H35" i="4" s="1"/>
  <c r="L47" i="4"/>
  <c r="L39" i="4" s="1"/>
  <c r="G48" i="4"/>
  <c r="K48" i="4"/>
  <c r="D49" i="4"/>
  <c r="H49" i="4"/>
  <c r="L49" i="4"/>
  <c r="E47" i="4"/>
  <c r="M29" i="4"/>
  <c r="M48" i="4"/>
  <c r="N48" i="4"/>
  <c r="N29" i="4"/>
  <c r="N27" i="4"/>
  <c r="I30" i="4"/>
  <c r="L35" i="4"/>
  <c r="L48" i="4"/>
  <c r="E49" i="4"/>
  <c r="I49" i="4"/>
  <c r="F34" i="4"/>
  <c r="F38" i="4"/>
  <c r="F41" i="4"/>
  <c r="J38" i="4"/>
  <c r="J34" i="4"/>
  <c r="J41" i="4"/>
  <c r="E41" i="4"/>
  <c r="E38" i="4"/>
  <c r="E34" i="4"/>
  <c r="I48" i="4"/>
  <c r="M49" i="4"/>
  <c r="F49" i="4"/>
  <c r="F35" i="4" s="1"/>
  <c r="F39" i="4"/>
  <c r="J49" i="4"/>
  <c r="H27" i="4"/>
  <c r="I47" i="4"/>
  <c r="I39" i="4" s="1"/>
  <c r="J30" i="4"/>
  <c r="G27" i="4"/>
  <c r="G29" i="4"/>
  <c r="K27" i="4"/>
  <c r="K29" i="4"/>
  <c r="K30" i="4"/>
  <c r="F48" i="4"/>
  <c r="J48" i="4"/>
  <c r="J39" i="4" s="1"/>
  <c r="J35" i="4"/>
  <c r="N49" i="4"/>
  <c r="G49" i="4"/>
  <c r="K49" i="4"/>
  <c r="L27" i="4"/>
  <c r="N30" i="4"/>
  <c r="I27" i="4"/>
  <c r="E33" i="4"/>
  <c r="D30" i="4"/>
  <c r="H30" i="4"/>
  <c r="J31" i="4"/>
  <c r="H47" i="3"/>
  <c r="H39" i="3" s="1"/>
  <c r="L47" i="3"/>
  <c r="F48" i="3"/>
  <c r="J34" i="3"/>
  <c r="J41" i="3"/>
  <c r="J30" i="3"/>
  <c r="J38" i="3"/>
  <c r="F49" i="3"/>
  <c r="J49" i="3"/>
  <c r="N29" i="3"/>
  <c r="N27" i="3"/>
  <c r="E38" i="3"/>
  <c r="E34" i="3"/>
  <c r="E41" i="3"/>
  <c r="I38" i="3"/>
  <c r="I34" i="3"/>
  <c r="I41" i="3"/>
  <c r="M38" i="3"/>
  <c r="M34" i="3"/>
  <c r="M41" i="3"/>
  <c r="G48" i="3"/>
  <c r="G35" i="3" s="1"/>
  <c r="K48" i="3"/>
  <c r="K39" i="3" s="1"/>
  <c r="N49" i="3"/>
  <c r="G49" i="3"/>
  <c r="G31" i="3" s="1"/>
  <c r="G39" i="3"/>
  <c r="K49" i="3"/>
  <c r="F47" i="3"/>
  <c r="F39" i="3" s="1"/>
  <c r="F31" i="3"/>
  <c r="J47" i="3"/>
  <c r="M48" i="3"/>
  <c r="D48" i="3"/>
  <c r="H48" i="3"/>
  <c r="H31" i="3" s="1"/>
  <c r="L48" i="3"/>
  <c r="D49" i="3"/>
  <c r="D39" i="3"/>
  <c r="H49" i="3"/>
  <c r="L49" i="3"/>
  <c r="L31" i="3" s="1"/>
  <c r="L39" i="3"/>
  <c r="E48" i="3"/>
  <c r="I48" i="3"/>
  <c r="N48" i="3"/>
  <c r="E49" i="3"/>
  <c r="I49" i="3"/>
  <c r="M49" i="3"/>
  <c r="D47" i="3"/>
  <c r="D35" i="3" s="1"/>
  <c r="D31" i="3"/>
  <c r="F27" i="3"/>
  <c r="J33" i="3"/>
  <c r="G27" i="3"/>
  <c r="K27" i="3"/>
  <c r="E30" i="3"/>
  <c r="I30" i="3"/>
  <c r="M30" i="3"/>
  <c r="D27" i="3"/>
  <c r="H27" i="3"/>
  <c r="L27" i="3"/>
  <c r="E29" i="3"/>
  <c r="I29" i="3"/>
  <c r="M29" i="3"/>
  <c r="D38" i="2"/>
  <c r="D34" i="2"/>
  <c r="D41" i="2"/>
  <c r="D30" i="2"/>
  <c r="H38" i="2"/>
  <c r="H34" i="2"/>
  <c r="H41" i="2"/>
  <c r="H30" i="2"/>
  <c r="L38" i="2"/>
  <c r="L34" i="2"/>
  <c r="L41" i="2"/>
  <c r="L30" i="2"/>
  <c r="F48" i="2"/>
  <c r="J48" i="2"/>
  <c r="J31" i="2" s="1"/>
  <c r="F49" i="2"/>
  <c r="J49" i="2"/>
  <c r="E38" i="2"/>
  <c r="E34" i="2"/>
  <c r="E41" i="2"/>
  <c r="I38" i="2"/>
  <c r="I34" i="2"/>
  <c r="I41" i="2"/>
  <c r="G48" i="2"/>
  <c r="K48" i="2"/>
  <c r="G49" i="2"/>
  <c r="G31" i="2" s="1"/>
  <c r="K49" i="2"/>
  <c r="K39" i="2" s="1"/>
  <c r="F47" i="2"/>
  <c r="J47" i="2"/>
  <c r="M48" i="2"/>
  <c r="D48" i="2"/>
  <c r="H48" i="2"/>
  <c r="L48" i="2"/>
  <c r="D49" i="2"/>
  <c r="H49" i="2"/>
  <c r="L49" i="2"/>
  <c r="E48" i="2"/>
  <c r="I48" i="2"/>
  <c r="N48" i="2"/>
  <c r="E49" i="2"/>
  <c r="I49" i="2"/>
  <c r="F27" i="2"/>
  <c r="F30" i="2" s="1"/>
  <c r="J27" i="2"/>
  <c r="G27" i="2"/>
  <c r="K27" i="2"/>
  <c r="D29" i="2"/>
  <c r="H29" i="2"/>
  <c r="L29" i="2"/>
  <c r="E30" i="2"/>
  <c r="I30" i="2"/>
  <c r="E29" i="2"/>
  <c r="I29" i="2"/>
  <c r="M29" i="2"/>
  <c r="J30" i="2"/>
  <c r="H47" i="13"/>
  <c r="G48" i="13"/>
  <c r="K49" i="13"/>
  <c r="F47" i="13"/>
  <c r="J47" i="13"/>
  <c r="H48" i="13"/>
  <c r="L48" i="13"/>
  <c r="H49" i="13"/>
  <c r="L49" i="13"/>
  <c r="E48" i="13"/>
  <c r="E49" i="13"/>
  <c r="I49" i="13"/>
  <c r="D47" i="13"/>
  <c r="L47" i="13"/>
  <c r="F48" i="13"/>
  <c r="F49" i="13"/>
  <c r="K48" i="13"/>
  <c r="F27" i="13"/>
  <c r="J33" i="13"/>
  <c r="K27" i="13"/>
  <c r="H27" i="13"/>
  <c r="L27" i="13"/>
  <c r="D39" i="1"/>
  <c r="D35" i="1"/>
  <c r="D31" i="1"/>
  <c r="N25" i="1"/>
  <c r="N37" i="1" s="1"/>
  <c r="N49" i="1" s="1"/>
  <c r="N16" i="1"/>
  <c r="N33" i="1" s="1"/>
  <c r="N48" i="1" s="1"/>
  <c r="D27" i="1"/>
  <c r="D41" i="1" s="1"/>
  <c r="N12" i="1"/>
  <c r="N29" i="1" s="1"/>
  <c r="L42" i="12" l="1"/>
  <c r="L39" i="12"/>
  <c r="L32" i="12"/>
  <c r="J32" i="12"/>
  <c r="M28" i="12"/>
  <c r="M31" i="12" s="1"/>
  <c r="I36" i="12"/>
  <c r="H35" i="12"/>
  <c r="H40" i="12"/>
  <c r="H31" i="12"/>
  <c r="H39" i="12"/>
  <c r="H36" i="12"/>
  <c r="F36" i="12"/>
  <c r="F31" i="12"/>
  <c r="E42" i="12"/>
  <c r="E35" i="12"/>
  <c r="E31" i="12"/>
  <c r="D32" i="12"/>
  <c r="D39" i="12"/>
  <c r="D31" i="12"/>
  <c r="D42" i="12"/>
  <c r="M16" i="13"/>
  <c r="M33" i="13" s="1"/>
  <c r="M48" i="13" s="1"/>
  <c r="L43" i="11"/>
  <c r="L32" i="11"/>
  <c r="L36" i="11"/>
  <c r="M29" i="11"/>
  <c r="M43" i="11" s="1"/>
  <c r="M12" i="13"/>
  <c r="M29" i="13" s="1"/>
  <c r="M47" i="13" s="1"/>
  <c r="J41" i="11"/>
  <c r="J27" i="13"/>
  <c r="J38" i="13" s="1"/>
  <c r="J40" i="11"/>
  <c r="J33" i="11"/>
  <c r="J32" i="11"/>
  <c r="J43" i="11"/>
  <c r="M25" i="13"/>
  <c r="M37" i="13" s="1"/>
  <c r="M49" i="13" s="1"/>
  <c r="N16" i="13"/>
  <c r="N33" i="13" s="1"/>
  <c r="N48" i="13" s="1"/>
  <c r="I27" i="13"/>
  <c r="I41" i="13" s="1"/>
  <c r="H43" i="11"/>
  <c r="H36" i="11"/>
  <c r="H32" i="11"/>
  <c r="F32" i="11"/>
  <c r="F36" i="11"/>
  <c r="F43" i="11"/>
  <c r="F41" i="11"/>
  <c r="N29" i="11"/>
  <c r="N32" i="11" s="1"/>
  <c r="F33" i="11"/>
  <c r="E41" i="11"/>
  <c r="E27" i="13"/>
  <c r="E41" i="13" s="1"/>
  <c r="D32" i="11"/>
  <c r="D43" i="11"/>
  <c r="D36" i="11"/>
  <c r="L34" i="10"/>
  <c r="L30" i="10"/>
  <c r="K39" i="10"/>
  <c r="H30" i="10"/>
  <c r="H41" i="10"/>
  <c r="H34" i="10"/>
  <c r="F35" i="10"/>
  <c r="F31" i="10"/>
  <c r="F39" i="10"/>
  <c r="N27" i="10"/>
  <c r="N30" i="10" s="1"/>
  <c r="E34" i="10"/>
  <c r="J39" i="9"/>
  <c r="I39" i="9"/>
  <c r="I35" i="9"/>
  <c r="M27" i="9"/>
  <c r="M30" i="9" s="1"/>
  <c r="H30" i="9"/>
  <c r="H38" i="9"/>
  <c r="H41" i="9"/>
  <c r="F35" i="9"/>
  <c r="N27" i="9"/>
  <c r="N30" i="9" s="1"/>
  <c r="F34" i="9"/>
  <c r="F38" i="9"/>
  <c r="F31" i="9"/>
  <c r="F39" i="9"/>
  <c r="E39" i="9"/>
  <c r="L42" i="8"/>
  <c r="J42" i="8"/>
  <c r="J39" i="8"/>
  <c r="I31" i="8"/>
  <c r="M28" i="8"/>
  <c r="M31" i="8" s="1"/>
  <c r="I42" i="8"/>
  <c r="I35" i="8"/>
  <c r="G36" i="8"/>
  <c r="N28" i="8"/>
  <c r="N31" i="8" s="1"/>
  <c r="D39" i="8"/>
  <c r="I29" i="13"/>
  <c r="G27" i="13"/>
  <c r="G41" i="13" s="1"/>
  <c r="D35" i="8"/>
  <c r="M27" i="2"/>
  <c r="M30" i="2" s="1"/>
  <c r="K35" i="2"/>
  <c r="J35" i="2"/>
  <c r="G31" i="13"/>
  <c r="G39" i="2"/>
  <c r="N25" i="13"/>
  <c r="N37" i="13" s="1"/>
  <c r="N49" i="13" s="1"/>
  <c r="N27" i="2"/>
  <c r="N30" i="2" s="1"/>
  <c r="F39" i="2"/>
  <c r="N29" i="2"/>
  <c r="F31" i="2"/>
  <c r="G35" i="13"/>
  <c r="G34" i="1"/>
  <c r="F41" i="1"/>
  <c r="F38" i="1"/>
  <c r="F30" i="1"/>
  <c r="K41" i="1"/>
  <c r="M27" i="1"/>
  <c r="M34" i="1" s="1"/>
  <c r="K34" i="1"/>
  <c r="I34" i="1"/>
  <c r="I30" i="1"/>
  <c r="L35" i="13"/>
  <c r="L30" i="1"/>
  <c r="K30" i="1"/>
  <c r="K35" i="13"/>
  <c r="I38" i="1"/>
  <c r="G38" i="1"/>
  <c r="G30" i="1"/>
  <c r="F39" i="13"/>
  <c r="L41" i="1"/>
  <c r="L34" i="1"/>
  <c r="F31" i="1"/>
  <c r="L35" i="1"/>
  <c r="L39" i="1"/>
  <c r="M47" i="1"/>
  <c r="M31" i="1" s="1"/>
  <c r="K31" i="1"/>
  <c r="K39" i="1"/>
  <c r="K35" i="1"/>
  <c r="J39" i="1"/>
  <c r="J35" i="1"/>
  <c r="J41" i="1"/>
  <c r="J34" i="1"/>
  <c r="J38" i="1"/>
  <c r="H41" i="1"/>
  <c r="H38" i="1"/>
  <c r="H34" i="1"/>
  <c r="H30" i="1"/>
  <c r="G31" i="1"/>
  <c r="G35" i="1"/>
  <c r="G39" i="1"/>
  <c r="N12" i="13"/>
  <c r="N29" i="13" s="1"/>
  <c r="N47" i="13" s="1"/>
  <c r="E29" i="13"/>
  <c r="E47" i="13" s="1"/>
  <c r="E31" i="13" s="1"/>
  <c r="E41" i="1"/>
  <c r="E38" i="1"/>
  <c r="E34" i="1"/>
  <c r="E39" i="1"/>
  <c r="E35" i="1"/>
  <c r="D27" i="13"/>
  <c r="D38" i="13" s="1"/>
  <c r="K39" i="13"/>
  <c r="K31" i="13"/>
  <c r="G39" i="13"/>
  <c r="H39" i="13"/>
  <c r="H31" i="13"/>
  <c r="F35" i="13"/>
  <c r="D35" i="13"/>
  <c r="K48" i="12"/>
  <c r="K32" i="12"/>
  <c r="L36" i="12"/>
  <c r="F32" i="12"/>
  <c r="I32" i="12"/>
  <c r="K39" i="12"/>
  <c r="K35" i="12"/>
  <c r="K42" i="12"/>
  <c r="J36" i="12"/>
  <c r="M48" i="12"/>
  <c r="M32" i="12" s="1"/>
  <c r="L40" i="12"/>
  <c r="D40" i="12"/>
  <c r="H32" i="12"/>
  <c r="M39" i="12"/>
  <c r="I42" i="12"/>
  <c r="I39" i="12"/>
  <c r="I35" i="12"/>
  <c r="I31" i="12"/>
  <c r="G39" i="12"/>
  <c r="G35" i="12"/>
  <c r="G42" i="12"/>
  <c r="D36" i="12"/>
  <c r="G48" i="12"/>
  <c r="G32" i="12" s="1"/>
  <c r="N28" i="12"/>
  <c r="N30" i="12"/>
  <c r="K43" i="11"/>
  <c r="K40" i="11"/>
  <c r="K36" i="11"/>
  <c r="G49" i="11"/>
  <c r="G33" i="11" s="1"/>
  <c r="M40" i="11"/>
  <c r="M36" i="11"/>
  <c r="I40" i="11"/>
  <c r="I36" i="11"/>
  <c r="I43" i="11"/>
  <c r="L49" i="11"/>
  <c r="L33" i="11" s="1"/>
  <c r="G43" i="11"/>
  <c r="G40" i="11"/>
  <c r="G36" i="11"/>
  <c r="I41" i="11"/>
  <c r="I32" i="11"/>
  <c r="N49" i="11"/>
  <c r="N33" i="11" s="1"/>
  <c r="E40" i="11"/>
  <c r="E36" i="11"/>
  <c r="E43" i="11"/>
  <c r="H49" i="11"/>
  <c r="H33" i="11" s="1"/>
  <c r="I33" i="11"/>
  <c r="F37" i="11"/>
  <c r="E32" i="11"/>
  <c r="D49" i="11"/>
  <c r="D33" i="11" s="1"/>
  <c r="E33" i="11"/>
  <c r="K49" i="11"/>
  <c r="K32" i="11"/>
  <c r="M49" i="11"/>
  <c r="M33" i="11" s="1"/>
  <c r="I47" i="10"/>
  <c r="H47" i="10"/>
  <c r="J48" i="10"/>
  <c r="M38" i="10"/>
  <c r="M34" i="10"/>
  <c r="M41" i="10"/>
  <c r="K31" i="10"/>
  <c r="E47" i="10"/>
  <c r="E31" i="10" s="1"/>
  <c r="D47" i="10"/>
  <c r="D31" i="10" s="1"/>
  <c r="F34" i="10"/>
  <c r="F41" i="10"/>
  <c r="F30" i="10"/>
  <c r="F38" i="10"/>
  <c r="K35" i="10"/>
  <c r="N47" i="10"/>
  <c r="K41" i="10"/>
  <c r="K38" i="10"/>
  <c r="K34" i="10"/>
  <c r="K30" i="10"/>
  <c r="M47" i="10"/>
  <c r="M31" i="10" s="1"/>
  <c r="L47" i="10"/>
  <c r="G41" i="10"/>
  <c r="G38" i="10"/>
  <c r="G34" i="10"/>
  <c r="G30" i="10"/>
  <c r="L47" i="9"/>
  <c r="L31" i="9"/>
  <c r="H47" i="9"/>
  <c r="H31" i="9" s="1"/>
  <c r="G47" i="9"/>
  <c r="G31" i="9"/>
  <c r="M47" i="9"/>
  <c r="M31" i="9" s="1"/>
  <c r="J35" i="9"/>
  <c r="N47" i="9"/>
  <c r="N31" i="9" s="1"/>
  <c r="E35" i="9"/>
  <c r="J31" i="9"/>
  <c r="D47" i="9"/>
  <c r="I34" i="9"/>
  <c r="I41" i="9"/>
  <c r="I38" i="9"/>
  <c r="E34" i="9"/>
  <c r="E41" i="9"/>
  <c r="E38" i="9"/>
  <c r="K47" i="9"/>
  <c r="K31" i="9" s="1"/>
  <c r="E30" i="9"/>
  <c r="M48" i="8"/>
  <c r="M32" i="8" s="1"/>
  <c r="D48" i="8"/>
  <c r="D32" i="8"/>
  <c r="K36" i="8"/>
  <c r="N48" i="8"/>
  <c r="I48" i="8"/>
  <c r="K42" i="8"/>
  <c r="K35" i="8"/>
  <c r="K39" i="8"/>
  <c r="K40" i="8"/>
  <c r="K31" i="8"/>
  <c r="E48" i="8"/>
  <c r="E32" i="8"/>
  <c r="F32" i="8"/>
  <c r="L48" i="8"/>
  <c r="G42" i="8"/>
  <c r="G35" i="8"/>
  <c r="G39" i="8"/>
  <c r="G31" i="8"/>
  <c r="J49" i="8"/>
  <c r="H48" i="8"/>
  <c r="H32" i="8" s="1"/>
  <c r="F35" i="8"/>
  <c r="F42" i="8"/>
  <c r="F31" i="8"/>
  <c r="F39" i="8"/>
  <c r="I39" i="7"/>
  <c r="N47" i="7"/>
  <c r="M47" i="7"/>
  <c r="M31" i="7"/>
  <c r="D38" i="7"/>
  <c r="D34" i="7"/>
  <c r="D41" i="7"/>
  <c r="K47" i="7"/>
  <c r="K31" i="7"/>
  <c r="L39" i="7"/>
  <c r="D39" i="7"/>
  <c r="M38" i="7"/>
  <c r="M34" i="7"/>
  <c r="M41" i="7"/>
  <c r="J35" i="7"/>
  <c r="J31" i="7"/>
  <c r="K41" i="7"/>
  <c r="K38" i="7"/>
  <c r="K34" i="7"/>
  <c r="G47" i="7"/>
  <c r="G31" i="7"/>
  <c r="H35" i="7"/>
  <c r="N34" i="7"/>
  <c r="N41" i="7"/>
  <c r="N38" i="7"/>
  <c r="L38" i="7"/>
  <c r="L34" i="7"/>
  <c r="L41" i="7"/>
  <c r="G41" i="7"/>
  <c r="G38" i="7"/>
  <c r="G34" i="7"/>
  <c r="J34" i="7"/>
  <c r="J41" i="7"/>
  <c r="J30" i="7"/>
  <c r="J38" i="7"/>
  <c r="H39" i="7"/>
  <c r="H38" i="7"/>
  <c r="H34" i="7"/>
  <c r="H41" i="7"/>
  <c r="F34" i="7"/>
  <c r="F41" i="7"/>
  <c r="F30" i="7"/>
  <c r="F38" i="7"/>
  <c r="I38" i="6"/>
  <c r="I34" i="6"/>
  <c r="I41" i="6"/>
  <c r="D38" i="6"/>
  <c r="D34" i="6"/>
  <c r="D41" i="6"/>
  <c r="G41" i="6"/>
  <c r="G38" i="6"/>
  <c r="G34" i="6"/>
  <c r="I39" i="6"/>
  <c r="L35" i="6"/>
  <c r="D35" i="6"/>
  <c r="I30" i="6"/>
  <c r="N47" i="6"/>
  <c r="N31" i="6"/>
  <c r="E38" i="6"/>
  <c r="E34" i="6"/>
  <c r="E41" i="6"/>
  <c r="I31" i="6"/>
  <c r="D30" i="6"/>
  <c r="F35" i="6"/>
  <c r="E30" i="6"/>
  <c r="L38" i="6"/>
  <c r="L34" i="6"/>
  <c r="L41" i="6"/>
  <c r="F31" i="6"/>
  <c r="E31" i="6"/>
  <c r="K47" i="6"/>
  <c r="K31" i="6"/>
  <c r="H39" i="6"/>
  <c r="N34" i="6"/>
  <c r="N41" i="6"/>
  <c r="N38" i="6"/>
  <c r="M47" i="6"/>
  <c r="M31" i="6" s="1"/>
  <c r="H38" i="6"/>
  <c r="H34" i="6"/>
  <c r="H41" i="6"/>
  <c r="K41" i="6"/>
  <c r="K38" i="6"/>
  <c r="K34" i="6"/>
  <c r="G47" i="6"/>
  <c r="G31" i="6"/>
  <c r="G30" i="6"/>
  <c r="M38" i="6"/>
  <c r="M34" i="6"/>
  <c r="M41" i="6"/>
  <c r="F48" i="5"/>
  <c r="M47" i="5"/>
  <c r="M31" i="5"/>
  <c r="L47" i="5"/>
  <c r="L31" i="5"/>
  <c r="J34" i="5"/>
  <c r="J41" i="5"/>
  <c r="J30" i="5"/>
  <c r="J38" i="5"/>
  <c r="K35" i="5"/>
  <c r="N47" i="5"/>
  <c r="N31" i="5"/>
  <c r="I47" i="5"/>
  <c r="H47" i="5"/>
  <c r="H31" i="5"/>
  <c r="K39" i="5"/>
  <c r="E47" i="5"/>
  <c r="E31" i="5"/>
  <c r="D47" i="5"/>
  <c r="D31" i="5"/>
  <c r="N34" i="5"/>
  <c r="N41" i="5"/>
  <c r="N38" i="5"/>
  <c r="M38" i="5"/>
  <c r="M34" i="5"/>
  <c r="M41" i="5"/>
  <c r="G47" i="4"/>
  <c r="L34" i="4"/>
  <c r="L41" i="4"/>
  <c r="L38" i="4"/>
  <c r="G38" i="4"/>
  <c r="G34" i="4"/>
  <c r="G41" i="4"/>
  <c r="H34" i="4"/>
  <c r="H41" i="4"/>
  <c r="H38" i="4"/>
  <c r="I35" i="4"/>
  <c r="H39" i="4"/>
  <c r="D34" i="4"/>
  <c r="D41" i="4"/>
  <c r="D38" i="4"/>
  <c r="D35" i="4"/>
  <c r="F31" i="4"/>
  <c r="E48" i="4"/>
  <c r="E35" i="4" s="1"/>
  <c r="K38" i="4"/>
  <c r="K41" i="4"/>
  <c r="K34" i="4"/>
  <c r="N38" i="4"/>
  <c r="N34" i="4"/>
  <c r="N41" i="4"/>
  <c r="L31" i="4"/>
  <c r="D31" i="4"/>
  <c r="L30" i="4"/>
  <c r="I41" i="4"/>
  <c r="I38" i="4"/>
  <c r="I34" i="4"/>
  <c r="G30" i="4"/>
  <c r="I31" i="4"/>
  <c r="N47" i="4"/>
  <c r="N31" i="4"/>
  <c r="H31" i="4"/>
  <c r="M41" i="4"/>
  <c r="M38" i="4"/>
  <c r="M34" i="4"/>
  <c r="M47" i="4"/>
  <c r="K47" i="4"/>
  <c r="K31" i="4"/>
  <c r="I47" i="3"/>
  <c r="D30" i="3"/>
  <c r="D38" i="3"/>
  <c r="D34" i="3"/>
  <c r="D41" i="3"/>
  <c r="K41" i="3"/>
  <c r="K34" i="3"/>
  <c r="K38" i="3"/>
  <c r="K31" i="3"/>
  <c r="E47" i="3"/>
  <c r="E31" i="3"/>
  <c r="G41" i="3"/>
  <c r="G38" i="3"/>
  <c r="G34" i="3"/>
  <c r="H35" i="3"/>
  <c r="K35" i="3"/>
  <c r="N34" i="3"/>
  <c r="N41" i="3"/>
  <c r="N38" i="3"/>
  <c r="F35" i="3"/>
  <c r="L30" i="3"/>
  <c r="L38" i="3"/>
  <c r="L34" i="3"/>
  <c r="L41" i="3"/>
  <c r="J35" i="3"/>
  <c r="J48" i="3"/>
  <c r="K30" i="3"/>
  <c r="L35" i="3"/>
  <c r="N30" i="3"/>
  <c r="M47" i="3"/>
  <c r="M31" i="3"/>
  <c r="H38" i="3"/>
  <c r="H34" i="3"/>
  <c r="H41" i="3"/>
  <c r="H30" i="3"/>
  <c r="F34" i="3"/>
  <c r="F41" i="3"/>
  <c r="F30" i="3"/>
  <c r="F38" i="3"/>
  <c r="G30" i="3"/>
  <c r="N47" i="3"/>
  <c r="N31" i="3" s="1"/>
  <c r="E47" i="2"/>
  <c r="E31" i="2"/>
  <c r="I47" i="2"/>
  <c r="I31" i="2"/>
  <c r="K41" i="2"/>
  <c r="K38" i="2"/>
  <c r="K34" i="2"/>
  <c r="K30" i="2"/>
  <c r="L47" i="2"/>
  <c r="L31" i="2"/>
  <c r="G41" i="2"/>
  <c r="G38" i="2"/>
  <c r="G34" i="2"/>
  <c r="G30" i="2"/>
  <c r="G35" i="2"/>
  <c r="N47" i="2"/>
  <c r="N31" i="2" s="1"/>
  <c r="F35" i="2"/>
  <c r="H47" i="2"/>
  <c r="H31" i="2"/>
  <c r="J34" i="2"/>
  <c r="J41" i="2"/>
  <c r="J38" i="2"/>
  <c r="J39" i="2"/>
  <c r="K31" i="2"/>
  <c r="M47" i="2"/>
  <c r="D47" i="2"/>
  <c r="D31" i="2" s="1"/>
  <c r="F34" i="2"/>
  <c r="F41" i="2"/>
  <c r="F38" i="2"/>
  <c r="N34" i="2"/>
  <c r="L38" i="13"/>
  <c r="L34" i="13"/>
  <c r="L41" i="13"/>
  <c r="L30" i="13"/>
  <c r="J48" i="13"/>
  <c r="J35" i="13" s="1"/>
  <c r="D31" i="13"/>
  <c r="L39" i="13"/>
  <c r="D39" i="13"/>
  <c r="H35" i="13"/>
  <c r="F31" i="13"/>
  <c r="H38" i="13"/>
  <c r="H34" i="13"/>
  <c r="H30" i="13"/>
  <c r="H41" i="13"/>
  <c r="F34" i="13"/>
  <c r="F41" i="13"/>
  <c r="F30" i="13"/>
  <c r="F38" i="13"/>
  <c r="I47" i="13"/>
  <c r="I31" i="13" s="1"/>
  <c r="K41" i="13"/>
  <c r="K38" i="13"/>
  <c r="K34" i="13"/>
  <c r="L31" i="13"/>
  <c r="K30" i="13"/>
  <c r="N47" i="1"/>
  <c r="D38" i="1"/>
  <c r="D34" i="1"/>
  <c r="D30" i="1"/>
  <c r="M42" i="12" l="1"/>
  <c r="M35" i="12"/>
  <c r="E34" i="13"/>
  <c r="M27" i="13"/>
  <c r="M38" i="13" s="1"/>
  <c r="M32" i="11"/>
  <c r="J30" i="13"/>
  <c r="J34" i="13"/>
  <c r="J41" i="13"/>
  <c r="M31" i="13"/>
  <c r="I30" i="13"/>
  <c r="I34" i="13"/>
  <c r="I38" i="13"/>
  <c r="N43" i="11"/>
  <c r="N36" i="11"/>
  <c r="N40" i="11"/>
  <c r="E30" i="13"/>
  <c r="E38" i="13"/>
  <c r="N41" i="10"/>
  <c r="N38" i="10"/>
  <c r="N34" i="10"/>
  <c r="M34" i="9"/>
  <c r="M41" i="9"/>
  <c r="M38" i="9"/>
  <c r="N38" i="9"/>
  <c r="N41" i="9"/>
  <c r="G34" i="13"/>
  <c r="N34" i="9"/>
  <c r="M42" i="8"/>
  <c r="M35" i="8"/>
  <c r="M39" i="8"/>
  <c r="N35" i="8"/>
  <c r="N42" i="8"/>
  <c r="G30" i="13"/>
  <c r="N39" i="8"/>
  <c r="G38" i="13"/>
  <c r="M34" i="2"/>
  <c r="M41" i="2"/>
  <c r="M38" i="2"/>
  <c r="N31" i="13"/>
  <c r="N41" i="2"/>
  <c r="N38" i="2"/>
  <c r="M41" i="1"/>
  <c r="M30" i="1"/>
  <c r="M38" i="1"/>
  <c r="M35" i="1"/>
  <c r="M39" i="1"/>
  <c r="N27" i="13"/>
  <c r="N41" i="13" s="1"/>
  <c r="D41" i="13"/>
  <c r="D30" i="13"/>
  <c r="D34" i="13"/>
  <c r="J31" i="13"/>
  <c r="J39" i="13"/>
  <c r="N39" i="12"/>
  <c r="N35" i="12"/>
  <c r="N42" i="12"/>
  <c r="N31" i="12"/>
  <c r="G40" i="12"/>
  <c r="G36" i="12"/>
  <c r="M40" i="12"/>
  <c r="M36" i="12"/>
  <c r="N48" i="12"/>
  <c r="N32" i="12" s="1"/>
  <c r="K36" i="12"/>
  <c r="K40" i="12"/>
  <c r="K37" i="11"/>
  <c r="K41" i="11"/>
  <c r="M37" i="11"/>
  <c r="M41" i="11"/>
  <c r="H37" i="11"/>
  <c r="H41" i="11"/>
  <c r="L37" i="11"/>
  <c r="L41" i="11"/>
  <c r="G41" i="11"/>
  <c r="G37" i="11"/>
  <c r="N41" i="11"/>
  <c r="N37" i="11"/>
  <c r="K33" i="11"/>
  <c r="D37" i="11"/>
  <c r="D41" i="11"/>
  <c r="H39" i="10"/>
  <c r="H35" i="10"/>
  <c r="L35" i="10"/>
  <c r="L39" i="10"/>
  <c r="N39" i="10"/>
  <c r="N35" i="10"/>
  <c r="H31" i="10"/>
  <c r="E39" i="10"/>
  <c r="E35" i="10"/>
  <c r="M39" i="10"/>
  <c r="M35" i="10"/>
  <c r="J39" i="10"/>
  <c r="J31" i="10"/>
  <c r="I35" i="10"/>
  <c r="I39" i="10"/>
  <c r="L31" i="10"/>
  <c r="N31" i="10"/>
  <c r="D35" i="10"/>
  <c r="D39" i="10"/>
  <c r="J35" i="10"/>
  <c r="I31" i="10"/>
  <c r="D35" i="9"/>
  <c r="D39" i="9"/>
  <c r="K35" i="9"/>
  <c r="K39" i="9"/>
  <c r="D31" i="9"/>
  <c r="M39" i="9"/>
  <c r="M35" i="9"/>
  <c r="H35" i="9"/>
  <c r="H39" i="9"/>
  <c r="N35" i="9"/>
  <c r="N39" i="9"/>
  <c r="G39" i="9"/>
  <c r="G35" i="9"/>
  <c r="L35" i="9"/>
  <c r="L39" i="9"/>
  <c r="L36" i="8"/>
  <c r="L40" i="8"/>
  <c r="N36" i="8"/>
  <c r="N40" i="8"/>
  <c r="H40" i="8"/>
  <c r="H36" i="8"/>
  <c r="I40" i="8"/>
  <c r="I36" i="8"/>
  <c r="M36" i="8"/>
  <c r="M40" i="8"/>
  <c r="J40" i="8"/>
  <c r="J32" i="8"/>
  <c r="I32" i="8"/>
  <c r="J36" i="8"/>
  <c r="L32" i="8"/>
  <c r="E36" i="8"/>
  <c r="E40" i="8"/>
  <c r="N32" i="8"/>
  <c r="D36" i="8"/>
  <c r="D40" i="8"/>
  <c r="N35" i="7"/>
  <c r="N39" i="7"/>
  <c r="G39" i="7"/>
  <c r="G35" i="7"/>
  <c r="K35" i="7"/>
  <c r="K39" i="7"/>
  <c r="M39" i="7"/>
  <c r="M35" i="7"/>
  <c r="N31" i="7"/>
  <c r="K35" i="6"/>
  <c r="K39" i="6"/>
  <c r="G39" i="6"/>
  <c r="G35" i="6"/>
  <c r="M35" i="6"/>
  <c r="M39" i="6"/>
  <c r="N35" i="6"/>
  <c r="N39" i="6"/>
  <c r="I35" i="5"/>
  <c r="I39" i="5"/>
  <c r="F31" i="5"/>
  <c r="F39" i="5"/>
  <c r="D35" i="5"/>
  <c r="D39" i="5"/>
  <c r="L39" i="5"/>
  <c r="L35" i="5"/>
  <c r="F35" i="5"/>
  <c r="H35" i="5"/>
  <c r="H39" i="5"/>
  <c r="N39" i="5"/>
  <c r="N35" i="5"/>
  <c r="E39" i="5"/>
  <c r="E35" i="5"/>
  <c r="I31" i="5"/>
  <c r="M39" i="5"/>
  <c r="M35" i="5"/>
  <c r="M35" i="4"/>
  <c r="M39" i="4"/>
  <c r="G35" i="4"/>
  <c r="G39" i="4"/>
  <c r="E31" i="4"/>
  <c r="E39" i="4"/>
  <c r="K39" i="4"/>
  <c r="K35" i="4"/>
  <c r="N35" i="4"/>
  <c r="N39" i="4"/>
  <c r="M31" i="4"/>
  <c r="G31" i="4"/>
  <c r="M39" i="3"/>
  <c r="M35" i="3"/>
  <c r="J31" i="3"/>
  <c r="J39" i="3"/>
  <c r="E39" i="3"/>
  <c r="E35" i="3"/>
  <c r="N39" i="3"/>
  <c r="N35" i="3"/>
  <c r="I39" i="3"/>
  <c r="I35" i="3"/>
  <c r="I31" i="3"/>
  <c r="M39" i="2"/>
  <c r="M35" i="2"/>
  <c r="L35" i="2"/>
  <c r="L39" i="2"/>
  <c r="E39" i="2"/>
  <c r="E35" i="2"/>
  <c r="D39" i="2"/>
  <c r="D35" i="2"/>
  <c r="N35" i="2"/>
  <c r="N39" i="2"/>
  <c r="M31" i="2"/>
  <c r="H35" i="2"/>
  <c r="H39" i="2"/>
  <c r="I39" i="2"/>
  <c r="I35" i="2"/>
  <c r="M39" i="13"/>
  <c r="M35" i="13"/>
  <c r="E39" i="13"/>
  <c r="E35" i="13"/>
  <c r="N39" i="13"/>
  <c r="N35" i="13"/>
  <c r="I35" i="13"/>
  <c r="I39" i="13"/>
  <c r="N39" i="1"/>
  <c r="N35" i="1"/>
  <c r="N30" i="1"/>
  <c r="N38" i="1"/>
  <c r="N41" i="1"/>
  <c r="N34" i="1"/>
  <c r="N31" i="1"/>
  <c r="M41" i="13" l="1"/>
  <c r="M30" i="13"/>
  <c r="M34" i="13"/>
  <c r="N38" i="13"/>
  <c r="N30" i="13"/>
  <c r="N34" i="13"/>
  <c r="N40" i="12"/>
  <c r="N36" i="12"/>
</calcChain>
</file>

<file path=xl/sharedStrings.xml><?xml version="1.0" encoding="utf-8"?>
<sst xmlns="http://schemas.openxmlformats.org/spreadsheetml/2006/main" count="551" uniqueCount="42">
  <si>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</si>
  <si>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</si>
  <si>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</si>
  <si>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</si>
  <si>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</si>
  <si>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</si>
  <si>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</si>
  <si>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</si>
  <si>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</si>
  <si>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</si>
  <si>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</si>
  <si>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</si>
  <si>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</si>
  <si>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</si>
  <si>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</si>
  <si>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</si>
  <si>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</si>
  <si>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</si>
  <si>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</si>
  <si>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</si>
  <si>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</si>
  <si>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</si>
  <si>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A. B. Majeed</t>
  </si>
  <si>
    <t>Judy Atkin</t>
  </si>
  <si>
    <t>Stephen R. Koons</t>
  </si>
  <si>
    <t>Judge Koenig</t>
  </si>
  <si>
    <t>Michelle A. Baker</t>
  </si>
  <si>
    <t>Cathleen B. Clarke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</si>
  <si>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</si>
  <si>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</si>
  <si>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</si>
  <si>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</si>
  <si>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</si>
  <si>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</si>
  <si>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</si>
  <si>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</si>
  <si>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</si>
  <si>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</si>
  <si>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</si>
  <si>
    <t>Thomas James Brown</t>
  </si>
  <si>
    <t>Presiding Judge Div 8</t>
  </si>
  <si>
    <t>Presiding Judge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</si>
</sst>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4" workbookViewId="0">
      <selection activeCell="Q11" sqref="Q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JANUARY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37</v>
      </c>
      <c r="E7">
        <v>7</v>
      </c>
      <c r="F7">
        <v>9</v>
      </c>
      <c r="G7">
        <v>3</v>
      </c>
      <c r="H7">
        <v>1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57</v>
      </c>
    </row>
    <row r="8" spans="1:14" x14ac:dyDescent="0.3">
      <c r="A8" s="5" t="s">
        <v>16</v>
      </c>
      <c r="B8" s="5"/>
      <c r="D8" s="9">
        <f>D7</f>
        <v>37</v>
      </c>
      <c r="E8" s="9">
        <f t="shared" ref="E8:N8" si="0">E7</f>
        <v>7</v>
      </c>
      <c r="F8" s="9">
        <f t="shared" si="0"/>
        <v>9</v>
      </c>
      <c r="G8" s="9">
        <f t="shared" si="0"/>
        <v>3</v>
      </c>
      <c r="H8" s="9">
        <f t="shared" si="0"/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57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115</v>
      </c>
      <c r="E10">
        <v>61</v>
      </c>
      <c r="F10">
        <v>8</v>
      </c>
      <c r="G10">
        <v>29</v>
      </c>
      <c r="H10">
        <v>19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" si="2">SUM(D10:L10)</f>
        <v>232</v>
      </c>
    </row>
    <row r="11" spans="1:14" x14ac:dyDescent="0.3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73</v>
      </c>
      <c r="J11">
        <v>59</v>
      </c>
      <c r="K11">
        <v>27</v>
      </c>
      <c r="L11">
        <v>14</v>
      </c>
      <c r="M11" s="2">
        <f t="shared" si="1"/>
        <v>173</v>
      </c>
      <c r="N11" s="2">
        <f>SUM(D11:M11)</f>
        <v>346</v>
      </c>
    </row>
    <row r="12" spans="1:14" x14ac:dyDescent="0.3">
      <c r="A12" s="5" t="s">
        <v>19</v>
      </c>
      <c r="B12" s="6"/>
      <c r="D12" s="9">
        <f>SUM(D10:D11)</f>
        <v>115</v>
      </c>
      <c r="E12" s="9">
        <f t="shared" ref="E12:N12" si="3">SUM(E10:E11)</f>
        <v>61</v>
      </c>
      <c r="F12" s="9">
        <f t="shared" si="3"/>
        <v>8</v>
      </c>
      <c r="G12" s="9">
        <f t="shared" si="3"/>
        <v>29</v>
      </c>
      <c r="H12" s="9">
        <f t="shared" si="3"/>
        <v>19</v>
      </c>
      <c r="I12" s="9">
        <f t="shared" si="3"/>
        <v>73</v>
      </c>
      <c r="J12" s="9">
        <f t="shared" si="3"/>
        <v>59</v>
      </c>
      <c r="K12" s="9">
        <f t="shared" si="3"/>
        <v>27</v>
      </c>
      <c r="L12" s="9">
        <f t="shared" si="3"/>
        <v>14</v>
      </c>
      <c r="M12" s="9">
        <f t="shared" si="3"/>
        <v>173</v>
      </c>
      <c r="N12" s="9">
        <f t="shared" si="3"/>
        <v>578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97</v>
      </c>
      <c r="J14">
        <v>93</v>
      </c>
      <c r="K14">
        <v>44</v>
      </c>
      <c r="L14">
        <v>15</v>
      </c>
      <c r="M14" s="2">
        <f t="shared" ref="M14:M15" si="4">SUM(I14:L14)</f>
        <v>249</v>
      </c>
      <c r="N14" s="2">
        <f t="shared" ref="N14:N15" si="5">SUM(D14:L14)</f>
        <v>249</v>
      </c>
    </row>
    <row r="15" spans="1:14" x14ac:dyDescent="0.3">
      <c r="A15" s="4" t="s">
        <v>20</v>
      </c>
      <c r="B15" s="14">
        <v>7</v>
      </c>
      <c r="D15">
        <v>64</v>
      </c>
      <c r="E15">
        <v>37</v>
      </c>
      <c r="F15">
        <v>11</v>
      </c>
      <c r="G15">
        <v>13</v>
      </c>
      <c r="H15">
        <v>1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126</v>
      </c>
    </row>
    <row r="16" spans="1:14" x14ac:dyDescent="0.3">
      <c r="A16" s="5" t="s">
        <v>21</v>
      </c>
      <c r="B16" s="6"/>
      <c r="D16" s="9">
        <f>SUM(D14:D15)</f>
        <v>64</v>
      </c>
      <c r="E16" s="9">
        <f t="shared" ref="E16" si="6">SUM(E14:E15)</f>
        <v>37</v>
      </c>
      <c r="F16" s="9">
        <f t="shared" ref="F16" si="7">SUM(F14:F15)</f>
        <v>11</v>
      </c>
      <c r="G16" s="9">
        <f t="shared" ref="G16" si="8">SUM(G14:G15)</f>
        <v>13</v>
      </c>
      <c r="H16" s="9">
        <f t="shared" ref="H16" si="9">SUM(H14:H15)</f>
        <v>1</v>
      </c>
      <c r="I16" s="9">
        <f t="shared" ref="I16" si="10">SUM(I14:I15)</f>
        <v>97</v>
      </c>
      <c r="J16" s="9">
        <f t="shared" ref="J16" si="11">SUM(J14:J15)</f>
        <v>93</v>
      </c>
      <c r="K16" s="9">
        <f t="shared" ref="K16" si="12">SUM(K14:K15)</f>
        <v>44</v>
      </c>
      <c r="L16" s="9">
        <f t="shared" ref="L16" si="13">SUM(L14:L15)</f>
        <v>15</v>
      </c>
      <c r="M16" s="9">
        <f t="shared" ref="M16" si="14">SUM(M14:M15)</f>
        <v>249</v>
      </c>
      <c r="N16" s="9">
        <f t="shared" ref="N16" si="15">SUM(N14:N15)</f>
        <v>375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105</v>
      </c>
      <c r="J18">
        <v>63</v>
      </c>
      <c r="K18">
        <v>32</v>
      </c>
      <c r="L18">
        <v>27</v>
      </c>
      <c r="M18" s="2">
        <f t="shared" ref="M18:M24" si="16">SUM(I18:L18)</f>
        <v>227</v>
      </c>
      <c r="N18" s="2">
        <f>SUM(D18:M18)</f>
        <v>454</v>
      </c>
    </row>
    <row r="19" spans="1:14" x14ac:dyDescent="0.3">
      <c r="A19" s="7" t="s">
        <v>23</v>
      </c>
      <c r="B19" s="14">
        <v>11</v>
      </c>
      <c r="D19">
        <v>67</v>
      </c>
      <c r="E19">
        <v>58</v>
      </c>
      <c r="F19">
        <v>23</v>
      </c>
      <c r="G19">
        <v>25</v>
      </c>
      <c r="H19">
        <v>3</v>
      </c>
      <c r="I19">
        <v>0</v>
      </c>
      <c r="J19">
        <v>0</v>
      </c>
      <c r="K19">
        <v>0</v>
      </c>
      <c r="L19">
        <v>0</v>
      </c>
      <c r="M19" s="2">
        <f t="shared" si="16"/>
        <v>0</v>
      </c>
      <c r="N19" s="2">
        <f t="shared" ref="N19:N24" si="17">SUM(D19:L19)</f>
        <v>176</v>
      </c>
    </row>
    <row r="20" spans="1:14" x14ac:dyDescent="0.3">
      <c r="A20" s="7" t="s">
        <v>24</v>
      </c>
      <c r="B20" s="14">
        <v>3</v>
      </c>
      <c r="D20">
        <v>67</v>
      </c>
      <c r="E20">
        <v>34</v>
      </c>
      <c r="F20">
        <v>23</v>
      </c>
      <c r="G20">
        <v>11</v>
      </c>
      <c r="H20">
        <v>12</v>
      </c>
      <c r="I20">
        <v>0</v>
      </c>
      <c r="J20">
        <v>0</v>
      </c>
      <c r="K20">
        <v>0</v>
      </c>
      <c r="L20">
        <v>0</v>
      </c>
      <c r="M20" s="2">
        <f t="shared" si="16"/>
        <v>0</v>
      </c>
      <c r="N20" s="2">
        <f t="shared" si="17"/>
        <v>147</v>
      </c>
    </row>
    <row r="21" spans="1:14" x14ac:dyDescent="0.3">
      <c r="A21" s="4" t="s">
        <v>25</v>
      </c>
      <c r="B21" s="14">
        <v>5</v>
      </c>
      <c r="D21">
        <v>69</v>
      </c>
      <c r="E21">
        <v>43</v>
      </c>
      <c r="F21">
        <v>13</v>
      </c>
      <c r="G21">
        <v>11</v>
      </c>
      <c r="H21">
        <v>13</v>
      </c>
      <c r="I21">
        <v>0</v>
      </c>
      <c r="J21">
        <v>0</v>
      </c>
      <c r="K21">
        <v>0</v>
      </c>
      <c r="L21">
        <v>0</v>
      </c>
      <c r="M21" s="2">
        <f t="shared" si="16"/>
        <v>0</v>
      </c>
      <c r="N21" s="2">
        <f t="shared" si="17"/>
        <v>149</v>
      </c>
    </row>
    <row r="22" spans="1:14" x14ac:dyDescent="0.3">
      <c r="A22" s="4" t="s">
        <v>38</v>
      </c>
      <c r="B22" s="14">
        <v>6</v>
      </c>
      <c r="D22">
        <v>34</v>
      </c>
      <c r="E22">
        <v>27</v>
      </c>
      <c r="F22">
        <v>8</v>
      </c>
      <c r="G22">
        <v>8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6"/>
        <v>0</v>
      </c>
      <c r="N22" s="2">
        <f t="shared" si="17"/>
        <v>81</v>
      </c>
    </row>
    <row r="23" spans="1:14" x14ac:dyDescent="0.3">
      <c r="A23" s="4" t="s">
        <v>27</v>
      </c>
      <c r="B23" s="14">
        <v>8</v>
      </c>
      <c r="D23">
        <v>65</v>
      </c>
      <c r="E23">
        <v>36</v>
      </c>
      <c r="F23">
        <v>23</v>
      </c>
      <c r="G23">
        <v>24</v>
      </c>
      <c r="H23">
        <v>13</v>
      </c>
      <c r="I23">
        <v>0</v>
      </c>
      <c r="J23">
        <v>0</v>
      </c>
      <c r="K23">
        <v>0</v>
      </c>
      <c r="L23">
        <v>0</v>
      </c>
      <c r="M23" s="2">
        <f t="shared" si="16"/>
        <v>0</v>
      </c>
      <c r="N23" s="2">
        <f t="shared" si="17"/>
        <v>161</v>
      </c>
    </row>
    <row r="24" spans="1:14" x14ac:dyDescent="0.3">
      <c r="A24" s="4" t="s">
        <v>28</v>
      </c>
      <c r="B24" s="14">
        <v>9</v>
      </c>
      <c r="D24">
        <v>58</v>
      </c>
      <c r="E24">
        <v>26</v>
      </c>
      <c r="F24">
        <v>13</v>
      </c>
      <c r="G24">
        <v>21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16"/>
        <v>0</v>
      </c>
      <c r="N24" s="2">
        <f t="shared" si="17"/>
        <v>124</v>
      </c>
    </row>
    <row r="25" spans="1:14" x14ac:dyDescent="0.3">
      <c r="A25" s="5" t="s">
        <v>29</v>
      </c>
      <c r="B25" s="5"/>
      <c r="D25" s="9">
        <f>SUM(D18:D24)</f>
        <v>360</v>
      </c>
      <c r="E25" s="9">
        <f t="shared" ref="E25:N25" si="18">SUM(E18:E24)</f>
        <v>224</v>
      </c>
      <c r="F25" s="9">
        <f t="shared" si="18"/>
        <v>103</v>
      </c>
      <c r="G25" s="9">
        <f t="shared" si="18"/>
        <v>100</v>
      </c>
      <c r="H25" s="9">
        <f t="shared" si="18"/>
        <v>51</v>
      </c>
      <c r="I25" s="9">
        <f t="shared" si="18"/>
        <v>105</v>
      </c>
      <c r="J25" s="9">
        <f t="shared" si="18"/>
        <v>63</v>
      </c>
      <c r="K25" s="9">
        <f t="shared" si="18"/>
        <v>32</v>
      </c>
      <c r="L25" s="9">
        <f t="shared" si="18"/>
        <v>27</v>
      </c>
      <c r="M25" s="9">
        <f t="shared" si="18"/>
        <v>227</v>
      </c>
      <c r="N25" s="9">
        <f t="shared" si="18"/>
        <v>1292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539</v>
      </c>
      <c r="E27" s="9">
        <f t="shared" ref="E27:M27" si="19">E12+E16+E25</f>
        <v>322</v>
      </c>
      <c r="F27" s="9">
        <f t="shared" si="19"/>
        <v>122</v>
      </c>
      <c r="G27" s="9">
        <f t="shared" si="19"/>
        <v>142</v>
      </c>
      <c r="H27" s="9">
        <f t="shared" si="19"/>
        <v>71</v>
      </c>
      <c r="I27" s="9">
        <f t="shared" si="19"/>
        <v>275</v>
      </c>
      <c r="J27" s="9">
        <f t="shared" si="19"/>
        <v>215</v>
      </c>
      <c r="K27" s="9">
        <f t="shared" si="19"/>
        <v>103</v>
      </c>
      <c r="L27" s="9">
        <f t="shared" si="19"/>
        <v>56</v>
      </c>
      <c r="M27" s="9">
        <f t="shared" si="19"/>
        <v>649</v>
      </c>
      <c r="N27" s="9">
        <f>SUM(D27:M27)</f>
        <v>2494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57.5</v>
      </c>
      <c r="E29" s="2">
        <f t="shared" ref="E29:N29" si="20">IF(E12&gt;0,AVERAGE(E10:E11),0)</f>
        <v>30.5</v>
      </c>
      <c r="F29" s="2">
        <f t="shared" si="20"/>
        <v>4</v>
      </c>
      <c r="G29" s="2">
        <f t="shared" si="20"/>
        <v>14.5</v>
      </c>
      <c r="H29" s="2">
        <f t="shared" si="20"/>
        <v>9.5</v>
      </c>
      <c r="I29" s="2">
        <f t="shared" si="20"/>
        <v>36.5</v>
      </c>
      <c r="J29" s="2">
        <f t="shared" si="20"/>
        <v>29.5</v>
      </c>
      <c r="K29" s="2">
        <f t="shared" si="20"/>
        <v>13.5</v>
      </c>
      <c r="L29" s="2">
        <f t="shared" si="20"/>
        <v>7</v>
      </c>
      <c r="M29" s="2">
        <f t="shared" si="20"/>
        <v>86.5</v>
      </c>
      <c r="N29" s="11">
        <f t="shared" si="20"/>
        <v>289</v>
      </c>
    </row>
    <row r="30" spans="1:14" x14ac:dyDescent="0.3">
      <c r="A30" s="8" t="s">
        <v>32</v>
      </c>
      <c r="B30" s="8"/>
      <c r="D30" s="13">
        <f>IF(OR(D12&gt;0,D27&gt;0),D12/D27,0)</f>
        <v>0.21335807050092764</v>
      </c>
      <c r="E30" s="13">
        <f t="shared" ref="E30:N30" si="21">IF(OR(E12&gt;0,E27&gt;0),E12/E27,0)</f>
        <v>0.18944099378881987</v>
      </c>
      <c r="F30" s="13">
        <f t="shared" si="21"/>
        <v>6.5573770491803282E-2</v>
      </c>
      <c r="G30" s="13">
        <f t="shared" si="21"/>
        <v>0.20422535211267606</v>
      </c>
      <c r="H30" s="13">
        <f t="shared" si="21"/>
        <v>0.26760563380281688</v>
      </c>
      <c r="I30" s="13">
        <f t="shared" si="21"/>
        <v>0.26545454545454544</v>
      </c>
      <c r="J30" s="13">
        <f t="shared" si="21"/>
        <v>0.2744186046511628</v>
      </c>
      <c r="K30" s="13">
        <f t="shared" si="21"/>
        <v>0.26213592233009708</v>
      </c>
      <c r="L30" s="13">
        <f t="shared" si="21"/>
        <v>0.25</v>
      </c>
      <c r="M30" s="13">
        <f t="shared" si="21"/>
        <v>0.26656394453004623</v>
      </c>
      <c r="N30" s="13">
        <f t="shared" si="21"/>
        <v>0.23175621491579793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22">RANK(E29,E$47:E$49)</f>
        <v>2</v>
      </c>
      <c r="F31" s="2">
        <f t="shared" si="22"/>
        <v>3</v>
      </c>
      <c r="G31" s="2">
        <f t="shared" si="22"/>
        <v>1</v>
      </c>
      <c r="H31" s="2">
        <f t="shared" si="22"/>
        <v>1</v>
      </c>
      <c r="I31" s="2">
        <f t="shared" si="22"/>
        <v>2</v>
      </c>
      <c r="J31" s="2">
        <f t="shared" si="22"/>
        <v>2</v>
      </c>
      <c r="K31" s="2">
        <f t="shared" si="22"/>
        <v>2</v>
      </c>
      <c r="L31" s="2">
        <f t="shared" si="22"/>
        <v>2</v>
      </c>
      <c r="M31" s="2">
        <f t="shared" si="22"/>
        <v>2</v>
      </c>
      <c r="N31" s="2">
        <f t="shared" si="22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32</v>
      </c>
      <c r="E33" s="2">
        <f t="shared" ref="E33:N33" si="23">IF(E16&gt;0,AVERAGE(E14:E15),0)</f>
        <v>18.5</v>
      </c>
      <c r="F33" s="2">
        <f t="shared" si="23"/>
        <v>5.5</v>
      </c>
      <c r="G33" s="2">
        <f t="shared" si="23"/>
        <v>6.5</v>
      </c>
      <c r="H33" s="2">
        <f t="shared" si="23"/>
        <v>0.5</v>
      </c>
      <c r="I33" s="2">
        <f t="shared" si="23"/>
        <v>48.5</v>
      </c>
      <c r="J33" s="2">
        <f t="shared" si="23"/>
        <v>46.5</v>
      </c>
      <c r="K33" s="2">
        <f t="shared" si="23"/>
        <v>22</v>
      </c>
      <c r="L33" s="2">
        <f t="shared" si="23"/>
        <v>7.5</v>
      </c>
      <c r="M33" s="2">
        <f t="shared" si="23"/>
        <v>124.5</v>
      </c>
      <c r="N33" s="11">
        <f t="shared" si="23"/>
        <v>187.5</v>
      </c>
    </row>
    <row r="34" spans="1:14" x14ac:dyDescent="0.3">
      <c r="A34" s="8" t="s">
        <v>32</v>
      </c>
      <c r="B34" s="8"/>
      <c r="D34" s="13">
        <f>IF(D27&gt;0,D16/D27,0)</f>
        <v>0.11873840445269017</v>
      </c>
      <c r="E34" s="13">
        <f t="shared" ref="E34:N34" si="24">IF(E27&gt;0,E16/E27,0)</f>
        <v>0.11490683229813664</v>
      </c>
      <c r="F34" s="13">
        <f t="shared" si="24"/>
        <v>9.0163934426229511E-2</v>
      </c>
      <c r="G34" s="13">
        <f t="shared" si="24"/>
        <v>9.154929577464789E-2</v>
      </c>
      <c r="H34" s="13">
        <f t="shared" si="24"/>
        <v>1.4084507042253521E-2</v>
      </c>
      <c r="I34" s="13">
        <f t="shared" si="24"/>
        <v>0.35272727272727272</v>
      </c>
      <c r="J34" s="13">
        <f t="shared" si="24"/>
        <v>0.4325581395348837</v>
      </c>
      <c r="K34" s="13">
        <f t="shared" si="24"/>
        <v>0.42718446601941745</v>
      </c>
      <c r="L34" s="13">
        <f t="shared" si="24"/>
        <v>0.26785714285714285</v>
      </c>
      <c r="M34" s="13">
        <f t="shared" si="24"/>
        <v>0.38366718027734975</v>
      </c>
      <c r="N34" s="13">
        <f t="shared" si="24"/>
        <v>0.15036086607858862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25">RANK(E33,E$47:E$49)</f>
        <v>3</v>
      </c>
      <c r="F35" s="2">
        <f t="shared" si="25"/>
        <v>2</v>
      </c>
      <c r="G35" s="2">
        <f t="shared" si="25"/>
        <v>3</v>
      </c>
      <c r="H35" s="2">
        <f t="shared" si="25"/>
        <v>3</v>
      </c>
      <c r="I35" s="2">
        <f t="shared" si="25"/>
        <v>1</v>
      </c>
      <c r="J35" s="2">
        <f t="shared" si="25"/>
        <v>1</v>
      </c>
      <c r="K35" s="2">
        <f t="shared" si="25"/>
        <v>1</v>
      </c>
      <c r="L35" s="2">
        <f t="shared" si="25"/>
        <v>1</v>
      </c>
      <c r="M35" s="2">
        <f t="shared" si="25"/>
        <v>1</v>
      </c>
      <c r="N35" s="2">
        <f t="shared" si="25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51.428571428571431</v>
      </c>
      <c r="E37" s="2">
        <f t="shared" ref="E37:N37" si="26">IF(E25&gt;0,AVERAGE(E18:E24),0)</f>
        <v>32</v>
      </c>
      <c r="F37" s="2">
        <f t="shared" si="26"/>
        <v>14.714285714285714</v>
      </c>
      <c r="G37" s="2">
        <f t="shared" si="26"/>
        <v>14.285714285714286</v>
      </c>
      <c r="H37" s="2">
        <f t="shared" si="26"/>
        <v>7.2857142857142856</v>
      </c>
      <c r="I37" s="2">
        <f t="shared" si="26"/>
        <v>15</v>
      </c>
      <c r="J37" s="2">
        <f t="shared" si="26"/>
        <v>9</v>
      </c>
      <c r="K37" s="2">
        <f t="shared" si="26"/>
        <v>4.5714285714285712</v>
      </c>
      <c r="L37" s="2">
        <f t="shared" si="26"/>
        <v>3.8571428571428572</v>
      </c>
      <c r="M37" s="2">
        <f t="shared" si="26"/>
        <v>32.428571428571431</v>
      </c>
      <c r="N37" s="11">
        <f t="shared" si="26"/>
        <v>184.57142857142858</v>
      </c>
    </row>
    <row r="38" spans="1:14" x14ac:dyDescent="0.3">
      <c r="A38" s="8" t="s">
        <v>32</v>
      </c>
      <c r="B38" s="8"/>
      <c r="D38" s="13">
        <f>IF(D27&gt;0,D25/D27,0)</f>
        <v>0.66790352504638217</v>
      </c>
      <c r="E38" s="13">
        <f t="shared" ref="E38:N38" si="27">IF(E27&gt;0,E25/E27,0)</f>
        <v>0.69565217391304346</v>
      </c>
      <c r="F38" s="13">
        <f t="shared" si="27"/>
        <v>0.84426229508196726</v>
      </c>
      <c r="G38" s="13">
        <f t="shared" si="27"/>
        <v>0.70422535211267601</v>
      </c>
      <c r="H38" s="13">
        <f t="shared" si="27"/>
        <v>0.71830985915492962</v>
      </c>
      <c r="I38" s="13">
        <f t="shared" si="27"/>
        <v>0.38181818181818183</v>
      </c>
      <c r="J38" s="13">
        <f t="shared" si="27"/>
        <v>0.2930232558139535</v>
      </c>
      <c r="K38" s="13">
        <f t="shared" si="27"/>
        <v>0.31067961165048541</v>
      </c>
      <c r="L38" s="13">
        <f t="shared" si="27"/>
        <v>0.48214285714285715</v>
      </c>
      <c r="M38" s="13">
        <f t="shared" si="27"/>
        <v>0.34976887519260402</v>
      </c>
      <c r="N38" s="13">
        <f t="shared" si="27"/>
        <v>0.51804330392943065</v>
      </c>
    </row>
    <row r="39" spans="1:14" x14ac:dyDescent="0.3">
      <c r="A39" s="5" t="s">
        <v>33</v>
      </c>
      <c r="B39" s="5"/>
      <c r="D39" s="2">
        <f>RANK(D37,D$47:D$49)</f>
        <v>2</v>
      </c>
      <c r="E39" s="2">
        <f t="shared" ref="E39:N39" si="28">RANK(E37,E$47:E$49)</f>
        <v>1</v>
      </c>
      <c r="F39" s="2">
        <f t="shared" si="28"/>
        <v>1</v>
      </c>
      <c r="G39" s="2">
        <f t="shared" si="28"/>
        <v>2</v>
      </c>
      <c r="H39" s="2">
        <f t="shared" si="28"/>
        <v>2</v>
      </c>
      <c r="I39" s="2">
        <f t="shared" si="28"/>
        <v>3</v>
      </c>
      <c r="J39" s="2">
        <f t="shared" si="28"/>
        <v>3</v>
      </c>
      <c r="K39" s="2">
        <f t="shared" si="28"/>
        <v>3</v>
      </c>
      <c r="L39" s="2">
        <f t="shared" si="28"/>
        <v>3</v>
      </c>
      <c r="M39" s="2">
        <f t="shared" si="28"/>
        <v>3</v>
      </c>
      <c r="N39" s="2">
        <f t="shared" si="28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49</v>
      </c>
      <c r="E41" s="11">
        <f t="shared" ref="E41:N41" si="29">E27/COUNTA($B$9:$B$24)</f>
        <v>29.272727272727273</v>
      </c>
      <c r="F41" s="11">
        <f t="shared" si="29"/>
        <v>11.090909090909092</v>
      </c>
      <c r="G41" s="11">
        <f t="shared" si="29"/>
        <v>12.909090909090908</v>
      </c>
      <c r="H41" s="11">
        <f t="shared" si="29"/>
        <v>6.4545454545454541</v>
      </c>
      <c r="I41" s="11">
        <f t="shared" si="29"/>
        <v>25</v>
      </c>
      <c r="J41" s="11">
        <f t="shared" si="29"/>
        <v>19.545454545454547</v>
      </c>
      <c r="K41" s="11">
        <f t="shared" si="29"/>
        <v>9.3636363636363633</v>
      </c>
      <c r="L41" s="11">
        <f t="shared" si="29"/>
        <v>5.0909090909090908</v>
      </c>
      <c r="M41" s="11">
        <f t="shared" si="29"/>
        <v>59</v>
      </c>
      <c r="N41" s="11">
        <f t="shared" si="29"/>
        <v>226.72727272727272</v>
      </c>
    </row>
    <row r="46" spans="1:14" x14ac:dyDescent="0.3">
      <c r="D46" s="2" t="s">
        <v>37</v>
      </c>
    </row>
    <row r="47" spans="1:14" x14ac:dyDescent="0.3">
      <c r="D47">
        <f>D29</f>
        <v>57.5</v>
      </c>
      <c r="E47">
        <f t="shared" ref="E47:N47" si="30">E29</f>
        <v>30.5</v>
      </c>
      <c r="F47">
        <f t="shared" si="30"/>
        <v>4</v>
      </c>
      <c r="G47">
        <f t="shared" si="30"/>
        <v>14.5</v>
      </c>
      <c r="H47">
        <f t="shared" si="30"/>
        <v>9.5</v>
      </c>
      <c r="I47">
        <f t="shared" si="30"/>
        <v>36.5</v>
      </c>
      <c r="J47">
        <f t="shared" si="30"/>
        <v>29.5</v>
      </c>
      <c r="K47">
        <f t="shared" si="30"/>
        <v>13.5</v>
      </c>
      <c r="L47">
        <f t="shared" si="30"/>
        <v>7</v>
      </c>
      <c r="M47">
        <f t="shared" si="30"/>
        <v>86.5</v>
      </c>
      <c r="N47" s="10">
        <f t="shared" si="30"/>
        <v>289</v>
      </c>
    </row>
    <row r="48" spans="1:14" x14ac:dyDescent="0.3">
      <c r="D48">
        <f>D33</f>
        <v>32</v>
      </c>
      <c r="E48">
        <f t="shared" ref="E48:N48" si="31">E33</f>
        <v>18.5</v>
      </c>
      <c r="F48">
        <f t="shared" si="31"/>
        <v>5.5</v>
      </c>
      <c r="G48">
        <f t="shared" si="31"/>
        <v>6.5</v>
      </c>
      <c r="H48">
        <f t="shared" si="31"/>
        <v>0.5</v>
      </c>
      <c r="I48">
        <f t="shared" si="31"/>
        <v>48.5</v>
      </c>
      <c r="J48">
        <f t="shared" si="31"/>
        <v>46.5</v>
      </c>
      <c r="K48">
        <f t="shared" si="31"/>
        <v>22</v>
      </c>
      <c r="L48">
        <f t="shared" si="31"/>
        <v>7.5</v>
      </c>
      <c r="M48">
        <f t="shared" si="31"/>
        <v>124.5</v>
      </c>
      <c r="N48" s="10">
        <f t="shared" si="31"/>
        <v>187.5</v>
      </c>
    </row>
    <row r="49" spans="4:14" x14ac:dyDescent="0.3">
      <c r="D49">
        <f>D37</f>
        <v>51.428571428571431</v>
      </c>
      <c r="E49">
        <f t="shared" ref="E49:N49" si="32">E37</f>
        <v>32</v>
      </c>
      <c r="F49">
        <f t="shared" si="32"/>
        <v>14.714285714285714</v>
      </c>
      <c r="G49">
        <f t="shared" si="32"/>
        <v>14.285714285714286</v>
      </c>
      <c r="H49">
        <f t="shared" si="32"/>
        <v>7.2857142857142856</v>
      </c>
      <c r="I49">
        <f t="shared" si="32"/>
        <v>15</v>
      </c>
      <c r="J49">
        <f t="shared" si="32"/>
        <v>9</v>
      </c>
      <c r="K49">
        <f t="shared" si="32"/>
        <v>4.5714285714285712</v>
      </c>
      <c r="L49">
        <f t="shared" si="32"/>
        <v>3.8571428571428572</v>
      </c>
      <c r="M49">
        <f t="shared" si="32"/>
        <v>32.428571428571431</v>
      </c>
      <c r="N49" s="10">
        <f t="shared" si="32"/>
        <v>184.57142857142858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S13" sqref="S13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OCTOBER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12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13</v>
      </c>
    </row>
    <row r="8" spans="1:14" x14ac:dyDescent="0.3">
      <c r="A8" s="5" t="s">
        <v>16</v>
      </c>
      <c r="B8" s="5"/>
      <c r="D8" s="9">
        <f>D7</f>
        <v>12</v>
      </c>
      <c r="E8" s="9">
        <f t="shared" ref="E8:N8" si="0">E7</f>
        <v>0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13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102</v>
      </c>
      <c r="E10">
        <v>50</v>
      </c>
      <c r="F10">
        <v>19</v>
      </c>
      <c r="G10">
        <v>34</v>
      </c>
      <c r="H10">
        <v>38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243</v>
      </c>
    </row>
    <row r="11" spans="1:14" x14ac:dyDescent="0.3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101</v>
      </c>
      <c r="J11">
        <v>58</v>
      </c>
      <c r="K11">
        <v>31</v>
      </c>
      <c r="L11">
        <v>21</v>
      </c>
      <c r="M11" s="2">
        <f t="shared" si="1"/>
        <v>211</v>
      </c>
      <c r="N11" s="2">
        <f t="shared" si="2"/>
        <v>211</v>
      </c>
    </row>
    <row r="12" spans="1:14" x14ac:dyDescent="0.3">
      <c r="A12" s="5" t="s">
        <v>19</v>
      </c>
      <c r="B12" s="6"/>
      <c r="D12" s="9">
        <f>SUM(D10:D11)</f>
        <v>102</v>
      </c>
      <c r="E12" s="9">
        <f t="shared" ref="E12:N12" si="3">SUM(E10:E11)</f>
        <v>50</v>
      </c>
      <c r="F12" s="9">
        <f t="shared" si="3"/>
        <v>19</v>
      </c>
      <c r="G12" s="9">
        <f t="shared" si="3"/>
        <v>34</v>
      </c>
      <c r="H12" s="9">
        <f t="shared" si="3"/>
        <v>38</v>
      </c>
      <c r="I12" s="9">
        <f t="shared" si="3"/>
        <v>101</v>
      </c>
      <c r="J12" s="9">
        <f t="shared" si="3"/>
        <v>58</v>
      </c>
      <c r="K12" s="9">
        <f t="shared" si="3"/>
        <v>31</v>
      </c>
      <c r="L12" s="9">
        <f t="shared" si="3"/>
        <v>21</v>
      </c>
      <c r="M12" s="9">
        <f t="shared" si="3"/>
        <v>211</v>
      </c>
      <c r="N12" s="9">
        <f t="shared" si="3"/>
        <v>454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101</v>
      </c>
      <c r="J14">
        <v>85</v>
      </c>
      <c r="K14">
        <v>35</v>
      </c>
      <c r="L14">
        <v>11</v>
      </c>
      <c r="M14" s="2">
        <f t="shared" ref="M14:M15" si="4">SUM(I14:L14)</f>
        <v>232</v>
      </c>
      <c r="N14" s="2">
        <f t="shared" ref="N14:N15" si="5">SUM(D14:L14)</f>
        <v>232</v>
      </c>
    </row>
    <row r="15" spans="1:14" x14ac:dyDescent="0.3">
      <c r="A15" s="4" t="s">
        <v>20</v>
      </c>
      <c r="B15" s="14">
        <v>7</v>
      </c>
      <c r="D15">
        <v>55</v>
      </c>
      <c r="E15">
        <v>41</v>
      </c>
      <c r="F15">
        <v>20</v>
      </c>
      <c r="G15">
        <v>13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129</v>
      </c>
    </row>
    <row r="16" spans="1:14" x14ac:dyDescent="0.3">
      <c r="A16" s="5" t="s">
        <v>21</v>
      </c>
      <c r="B16" s="6"/>
      <c r="D16" s="9">
        <f>SUM(D14:D15)</f>
        <v>55</v>
      </c>
      <c r="E16" s="9">
        <f t="shared" ref="E16:N16" si="6">SUM(E14:E15)</f>
        <v>41</v>
      </c>
      <c r="F16" s="9">
        <f t="shared" si="6"/>
        <v>20</v>
      </c>
      <c r="G16" s="9">
        <f t="shared" si="6"/>
        <v>13</v>
      </c>
      <c r="H16" s="9">
        <f t="shared" si="6"/>
        <v>0</v>
      </c>
      <c r="I16" s="9">
        <f t="shared" si="6"/>
        <v>101</v>
      </c>
      <c r="J16" s="9">
        <f t="shared" si="6"/>
        <v>85</v>
      </c>
      <c r="K16" s="9">
        <f t="shared" si="6"/>
        <v>35</v>
      </c>
      <c r="L16" s="9">
        <f t="shared" si="6"/>
        <v>11</v>
      </c>
      <c r="M16" s="9">
        <f t="shared" si="6"/>
        <v>232</v>
      </c>
      <c r="N16" s="9">
        <f t="shared" si="6"/>
        <v>361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116</v>
      </c>
      <c r="J18">
        <v>66</v>
      </c>
      <c r="K18">
        <v>49</v>
      </c>
      <c r="L18">
        <v>26</v>
      </c>
      <c r="M18" s="2">
        <f t="shared" ref="M18:M24" si="7">SUM(I18:L18)</f>
        <v>257</v>
      </c>
      <c r="N18" s="2">
        <f t="shared" ref="N18:N24" si="8">SUM(D18:L18)</f>
        <v>257</v>
      </c>
    </row>
    <row r="19" spans="1:14" x14ac:dyDescent="0.3">
      <c r="A19" s="7" t="s">
        <v>23</v>
      </c>
      <c r="B19" s="14">
        <v>11</v>
      </c>
      <c r="D19">
        <v>65</v>
      </c>
      <c r="E19">
        <v>38</v>
      </c>
      <c r="F19">
        <v>8</v>
      </c>
      <c r="G19">
        <v>2</v>
      </c>
      <c r="H19">
        <v>5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118</v>
      </c>
    </row>
    <row r="20" spans="1:14" x14ac:dyDescent="0.3">
      <c r="A20" s="7" t="s">
        <v>24</v>
      </c>
      <c r="B20" s="14">
        <v>3</v>
      </c>
      <c r="D20">
        <v>42</v>
      </c>
      <c r="E20">
        <v>27</v>
      </c>
      <c r="F20">
        <v>16</v>
      </c>
      <c r="G20">
        <v>8</v>
      </c>
      <c r="H20">
        <v>11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104</v>
      </c>
    </row>
    <row r="21" spans="1:14" x14ac:dyDescent="0.3">
      <c r="A21" s="4" t="s">
        <v>25</v>
      </c>
      <c r="B21" s="14">
        <v>5</v>
      </c>
      <c r="D21">
        <v>53</v>
      </c>
      <c r="E21">
        <v>30</v>
      </c>
      <c r="F21">
        <v>17</v>
      </c>
      <c r="G21">
        <v>12</v>
      </c>
      <c r="H21">
        <v>14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126</v>
      </c>
    </row>
    <row r="22" spans="1:14" x14ac:dyDescent="0.3">
      <c r="A22" s="4" t="s">
        <v>38</v>
      </c>
      <c r="B22" s="14">
        <v>6</v>
      </c>
      <c r="D22">
        <v>47</v>
      </c>
      <c r="E22">
        <v>39</v>
      </c>
      <c r="F22">
        <v>16</v>
      </c>
      <c r="G22">
        <v>12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125</v>
      </c>
    </row>
    <row r="23" spans="1:14" x14ac:dyDescent="0.3">
      <c r="A23" s="4" t="s">
        <v>27</v>
      </c>
      <c r="B23" s="14">
        <v>8</v>
      </c>
      <c r="D23">
        <v>95</v>
      </c>
      <c r="E23">
        <v>56</v>
      </c>
      <c r="F23">
        <v>27</v>
      </c>
      <c r="G23">
        <v>25</v>
      </c>
      <c r="H23">
        <v>18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221</v>
      </c>
    </row>
    <row r="24" spans="1:14" x14ac:dyDescent="0.3">
      <c r="A24" s="4" t="s">
        <v>28</v>
      </c>
      <c r="B24" s="14">
        <v>9</v>
      </c>
      <c r="D24">
        <v>63</v>
      </c>
      <c r="E24">
        <v>27</v>
      </c>
      <c r="F24">
        <v>12</v>
      </c>
      <c r="G24">
        <v>13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126</v>
      </c>
    </row>
    <row r="25" spans="1:14" x14ac:dyDescent="0.3">
      <c r="A25" s="5" t="s">
        <v>29</v>
      </c>
      <c r="B25" s="5"/>
      <c r="D25" s="9">
        <f>SUM(D18:D24)</f>
        <v>365</v>
      </c>
      <c r="E25" s="9">
        <f t="shared" ref="E25:N25" si="9">SUM(E18:E24)</f>
        <v>217</v>
      </c>
      <c r="F25" s="9">
        <f t="shared" si="9"/>
        <v>96</v>
      </c>
      <c r="G25" s="9">
        <f t="shared" si="9"/>
        <v>72</v>
      </c>
      <c r="H25" s="9">
        <f t="shared" si="9"/>
        <v>70</v>
      </c>
      <c r="I25" s="9">
        <f t="shared" si="9"/>
        <v>116</v>
      </c>
      <c r="J25" s="9">
        <f t="shared" si="9"/>
        <v>66</v>
      </c>
      <c r="K25" s="9">
        <f t="shared" si="9"/>
        <v>49</v>
      </c>
      <c r="L25" s="9">
        <f t="shared" si="9"/>
        <v>26</v>
      </c>
      <c r="M25" s="9">
        <f t="shared" si="9"/>
        <v>257</v>
      </c>
      <c r="N25" s="9">
        <f t="shared" si="9"/>
        <v>1077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522</v>
      </c>
      <c r="E27" s="9">
        <f t="shared" ref="E27:N27" si="10">E12+E16+E25</f>
        <v>308</v>
      </c>
      <c r="F27" s="9">
        <f t="shared" si="10"/>
        <v>135</v>
      </c>
      <c r="G27" s="9">
        <f t="shared" si="10"/>
        <v>119</v>
      </c>
      <c r="H27" s="9">
        <f t="shared" si="10"/>
        <v>108</v>
      </c>
      <c r="I27" s="9">
        <f t="shared" si="10"/>
        <v>318</v>
      </c>
      <c r="J27" s="9">
        <f t="shared" si="10"/>
        <v>209</v>
      </c>
      <c r="K27" s="9">
        <f t="shared" si="10"/>
        <v>115</v>
      </c>
      <c r="L27" s="9">
        <f t="shared" si="10"/>
        <v>58</v>
      </c>
      <c r="M27" s="9">
        <f t="shared" si="10"/>
        <v>700</v>
      </c>
      <c r="N27" s="9">
        <f t="shared" si="10"/>
        <v>1892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51</v>
      </c>
      <c r="E29" s="2">
        <f t="shared" ref="E29:N29" si="11">IF(E12&gt;0,AVERAGE(E10:E11),0)</f>
        <v>25</v>
      </c>
      <c r="F29" s="2">
        <f t="shared" si="11"/>
        <v>9.5</v>
      </c>
      <c r="G29" s="2">
        <f t="shared" si="11"/>
        <v>17</v>
      </c>
      <c r="H29" s="2">
        <f t="shared" si="11"/>
        <v>19</v>
      </c>
      <c r="I29" s="2">
        <f t="shared" si="11"/>
        <v>50.5</v>
      </c>
      <c r="J29" s="2">
        <f t="shared" si="11"/>
        <v>29</v>
      </c>
      <c r="K29" s="2">
        <f t="shared" si="11"/>
        <v>15.5</v>
      </c>
      <c r="L29" s="2">
        <f t="shared" si="11"/>
        <v>10.5</v>
      </c>
      <c r="M29" s="2">
        <f t="shared" si="11"/>
        <v>105.5</v>
      </c>
      <c r="N29" s="11">
        <f t="shared" si="11"/>
        <v>227</v>
      </c>
    </row>
    <row r="30" spans="1:14" x14ac:dyDescent="0.3">
      <c r="A30" s="8" t="s">
        <v>32</v>
      </c>
      <c r="B30" s="8"/>
      <c r="D30" s="13">
        <f>IF(OR(D12&gt;0,D27&gt;0),D12/D27,0)</f>
        <v>0.19540229885057472</v>
      </c>
      <c r="E30" s="13">
        <f t="shared" ref="E30:N30" si="12">IF(OR(E12&gt;0,E27&gt;0),E12/E27,0)</f>
        <v>0.16233766233766234</v>
      </c>
      <c r="F30" s="13">
        <f t="shared" si="12"/>
        <v>0.14074074074074075</v>
      </c>
      <c r="G30" s="13">
        <f t="shared" si="12"/>
        <v>0.2857142857142857</v>
      </c>
      <c r="H30" s="13">
        <f t="shared" si="12"/>
        <v>0.35185185185185186</v>
      </c>
      <c r="I30" s="13">
        <f t="shared" si="12"/>
        <v>0.31761006289308175</v>
      </c>
      <c r="J30" s="13">
        <f t="shared" si="12"/>
        <v>0.27751196172248804</v>
      </c>
      <c r="K30" s="13">
        <f t="shared" si="12"/>
        <v>0.26956521739130435</v>
      </c>
      <c r="L30" s="13">
        <f t="shared" si="12"/>
        <v>0.36206896551724138</v>
      </c>
      <c r="M30" s="13">
        <f t="shared" si="12"/>
        <v>0.30142857142857143</v>
      </c>
      <c r="N30" s="13">
        <f t="shared" si="12"/>
        <v>0.23995771670190275</v>
      </c>
    </row>
    <row r="31" spans="1:14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3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2</v>
      </c>
      <c r="K31" s="2">
        <f t="shared" si="13"/>
        <v>2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27.5</v>
      </c>
      <c r="E33" s="2">
        <f t="shared" ref="E33:N33" si="14">IF(E16&gt;0,AVERAGE(E14:E15),0)</f>
        <v>20.5</v>
      </c>
      <c r="F33" s="2">
        <f t="shared" si="14"/>
        <v>10</v>
      </c>
      <c r="G33" s="2">
        <f t="shared" si="14"/>
        <v>6.5</v>
      </c>
      <c r="H33" s="2">
        <f t="shared" si="14"/>
        <v>0</v>
      </c>
      <c r="I33" s="2">
        <f t="shared" si="14"/>
        <v>50.5</v>
      </c>
      <c r="J33" s="2">
        <f t="shared" si="14"/>
        <v>42.5</v>
      </c>
      <c r="K33" s="2">
        <f t="shared" si="14"/>
        <v>17.5</v>
      </c>
      <c r="L33" s="2">
        <f t="shared" si="14"/>
        <v>5.5</v>
      </c>
      <c r="M33" s="2">
        <f t="shared" si="14"/>
        <v>116</v>
      </c>
      <c r="N33" s="11">
        <f t="shared" si="14"/>
        <v>180.5</v>
      </c>
    </row>
    <row r="34" spans="1:14" x14ac:dyDescent="0.3">
      <c r="A34" s="8" t="s">
        <v>32</v>
      </c>
      <c r="B34" s="8"/>
      <c r="D34" s="13">
        <f>IF(D27&gt;0,D16/D27,0)</f>
        <v>0.1053639846743295</v>
      </c>
      <c r="E34" s="13">
        <f t="shared" ref="E34:N34" si="15">IF(E27&gt;0,E16/E27,0)</f>
        <v>0.13311688311688311</v>
      </c>
      <c r="F34" s="13">
        <f t="shared" si="15"/>
        <v>0.14814814814814814</v>
      </c>
      <c r="G34" s="13">
        <f t="shared" si="15"/>
        <v>0.1092436974789916</v>
      </c>
      <c r="H34" s="13">
        <f t="shared" si="15"/>
        <v>0</v>
      </c>
      <c r="I34" s="13">
        <f t="shared" si="15"/>
        <v>0.31761006289308175</v>
      </c>
      <c r="J34" s="13">
        <f t="shared" si="15"/>
        <v>0.40669856459330145</v>
      </c>
      <c r="K34" s="13">
        <f t="shared" si="15"/>
        <v>0.30434782608695654</v>
      </c>
      <c r="L34" s="13">
        <f t="shared" si="15"/>
        <v>0.18965517241379309</v>
      </c>
      <c r="M34" s="13">
        <f t="shared" si="15"/>
        <v>0.33142857142857141</v>
      </c>
      <c r="N34" s="13">
        <f t="shared" si="15"/>
        <v>0.19080338266384778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2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52.142857142857146</v>
      </c>
      <c r="E37" s="2">
        <f t="shared" ref="E37:N37" si="17">IF(E25&gt;0,AVERAGE(E18:E24),0)</f>
        <v>31</v>
      </c>
      <c r="F37" s="2">
        <f t="shared" si="17"/>
        <v>13.714285714285714</v>
      </c>
      <c r="G37" s="2">
        <f t="shared" si="17"/>
        <v>10.285714285714286</v>
      </c>
      <c r="H37" s="2">
        <f t="shared" si="17"/>
        <v>10</v>
      </c>
      <c r="I37" s="2">
        <f t="shared" si="17"/>
        <v>16.571428571428573</v>
      </c>
      <c r="J37" s="2">
        <f t="shared" si="17"/>
        <v>9.4285714285714288</v>
      </c>
      <c r="K37" s="2">
        <f t="shared" si="17"/>
        <v>7</v>
      </c>
      <c r="L37" s="2">
        <f t="shared" si="17"/>
        <v>3.7142857142857144</v>
      </c>
      <c r="M37" s="2">
        <f t="shared" si="17"/>
        <v>36.714285714285715</v>
      </c>
      <c r="N37" s="11">
        <f t="shared" si="17"/>
        <v>153.85714285714286</v>
      </c>
    </row>
    <row r="38" spans="1:14" x14ac:dyDescent="0.3">
      <c r="A38" s="8" t="s">
        <v>32</v>
      </c>
      <c r="B38" s="8"/>
      <c r="D38" s="13">
        <f>IF(D27&gt;0,D25/D27,0)</f>
        <v>0.6992337164750958</v>
      </c>
      <c r="E38" s="13">
        <f t="shared" ref="E38:N38" si="18">IF(E27&gt;0,E25/E27,0)</f>
        <v>0.70454545454545459</v>
      </c>
      <c r="F38" s="13">
        <f t="shared" si="18"/>
        <v>0.71111111111111114</v>
      </c>
      <c r="G38" s="13">
        <f t="shared" si="18"/>
        <v>0.60504201680672265</v>
      </c>
      <c r="H38" s="13">
        <f t="shared" si="18"/>
        <v>0.64814814814814814</v>
      </c>
      <c r="I38" s="13">
        <f t="shared" si="18"/>
        <v>0.36477987421383645</v>
      </c>
      <c r="J38" s="13">
        <f t="shared" si="18"/>
        <v>0.31578947368421051</v>
      </c>
      <c r="K38" s="13">
        <f t="shared" si="18"/>
        <v>0.42608695652173911</v>
      </c>
      <c r="L38" s="13">
        <f t="shared" si="18"/>
        <v>0.44827586206896552</v>
      </c>
      <c r="M38" s="13">
        <f t="shared" si="18"/>
        <v>0.36714285714285716</v>
      </c>
      <c r="N38" s="13">
        <f t="shared" si="18"/>
        <v>0.56923890063424942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2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47.454545454545453</v>
      </c>
      <c r="E41" s="11">
        <f t="shared" ref="E41:N41" si="20">E27/COUNTA($B$9:$B$24)</f>
        <v>28</v>
      </c>
      <c r="F41" s="11">
        <f t="shared" si="20"/>
        <v>12.272727272727273</v>
      </c>
      <c r="G41" s="11">
        <f t="shared" si="20"/>
        <v>10.818181818181818</v>
      </c>
      <c r="H41" s="11">
        <f t="shared" si="20"/>
        <v>9.8181818181818183</v>
      </c>
      <c r="I41" s="11">
        <f t="shared" si="20"/>
        <v>28.90909090909091</v>
      </c>
      <c r="J41" s="11">
        <f t="shared" si="20"/>
        <v>19</v>
      </c>
      <c r="K41" s="11">
        <f t="shared" si="20"/>
        <v>10.454545454545455</v>
      </c>
      <c r="L41" s="11">
        <f t="shared" si="20"/>
        <v>5.2727272727272725</v>
      </c>
      <c r="M41" s="11">
        <f t="shared" si="20"/>
        <v>63.636363636363633</v>
      </c>
      <c r="N41" s="11">
        <f t="shared" si="20"/>
        <v>172</v>
      </c>
    </row>
    <row r="46" spans="1:14" x14ac:dyDescent="0.3">
      <c r="D46" s="2" t="s">
        <v>37</v>
      </c>
    </row>
    <row r="47" spans="1:14" x14ac:dyDescent="0.3">
      <c r="D47">
        <f>D29</f>
        <v>51</v>
      </c>
      <c r="E47">
        <f t="shared" ref="E47:N47" si="21">E29</f>
        <v>25</v>
      </c>
      <c r="F47">
        <f t="shared" si="21"/>
        <v>9.5</v>
      </c>
      <c r="G47">
        <f t="shared" si="21"/>
        <v>17</v>
      </c>
      <c r="H47">
        <f t="shared" si="21"/>
        <v>19</v>
      </c>
      <c r="I47">
        <f t="shared" si="21"/>
        <v>50.5</v>
      </c>
      <c r="J47">
        <f t="shared" si="21"/>
        <v>29</v>
      </c>
      <c r="K47">
        <f t="shared" si="21"/>
        <v>15.5</v>
      </c>
      <c r="L47">
        <f t="shared" si="21"/>
        <v>10.5</v>
      </c>
      <c r="M47">
        <f t="shared" si="21"/>
        <v>105.5</v>
      </c>
      <c r="N47" s="10">
        <f t="shared" si="21"/>
        <v>227</v>
      </c>
    </row>
    <row r="48" spans="1:14" x14ac:dyDescent="0.3">
      <c r="D48">
        <f>D33</f>
        <v>27.5</v>
      </c>
      <c r="E48">
        <f t="shared" ref="E48:N48" si="22">E33</f>
        <v>20.5</v>
      </c>
      <c r="F48">
        <f t="shared" si="22"/>
        <v>10</v>
      </c>
      <c r="G48">
        <f t="shared" si="22"/>
        <v>6.5</v>
      </c>
      <c r="H48">
        <f t="shared" si="22"/>
        <v>0</v>
      </c>
      <c r="I48">
        <f t="shared" si="22"/>
        <v>50.5</v>
      </c>
      <c r="J48">
        <f t="shared" si="22"/>
        <v>42.5</v>
      </c>
      <c r="K48">
        <f t="shared" si="22"/>
        <v>17.5</v>
      </c>
      <c r="L48">
        <f t="shared" si="22"/>
        <v>5.5</v>
      </c>
      <c r="M48">
        <f t="shared" si="22"/>
        <v>116</v>
      </c>
      <c r="N48" s="10">
        <f t="shared" si="22"/>
        <v>180.5</v>
      </c>
    </row>
    <row r="49" spans="4:14" x14ac:dyDescent="0.3">
      <c r="D49">
        <f>D37</f>
        <v>52.142857142857146</v>
      </c>
      <c r="E49">
        <f t="shared" ref="E49:N49" si="23">E37</f>
        <v>31</v>
      </c>
      <c r="F49">
        <f t="shared" si="23"/>
        <v>13.714285714285714</v>
      </c>
      <c r="G49">
        <f t="shared" si="23"/>
        <v>10.285714285714286</v>
      </c>
      <c r="H49">
        <f t="shared" si="23"/>
        <v>10</v>
      </c>
      <c r="I49">
        <f t="shared" si="23"/>
        <v>16.571428571428573</v>
      </c>
      <c r="J49">
        <f t="shared" si="23"/>
        <v>9.4285714285714288</v>
      </c>
      <c r="K49">
        <f t="shared" si="23"/>
        <v>7</v>
      </c>
      <c r="L49">
        <f t="shared" si="23"/>
        <v>3.7142857142857144</v>
      </c>
      <c r="M49">
        <f t="shared" si="23"/>
        <v>36.714285714285715</v>
      </c>
      <c r="N49" s="10">
        <f t="shared" si="23"/>
        <v>153.85714285714286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4" workbookViewId="0">
      <selection activeCell="O13" sqref="O13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NOVEMBER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37</v>
      </c>
      <c r="E7">
        <v>16</v>
      </c>
      <c r="F7">
        <v>8</v>
      </c>
      <c r="G7">
        <v>2</v>
      </c>
      <c r="H7">
        <v>0</v>
      </c>
      <c r="I7">
        <v>0</v>
      </c>
      <c r="J7">
        <v>0</v>
      </c>
      <c r="K7">
        <v>0</v>
      </c>
      <c r="M7" s="2">
        <f>SUM(I7:L7)</f>
        <v>0</v>
      </c>
      <c r="N7" s="2">
        <f>SUM(D7:L7)</f>
        <v>63</v>
      </c>
    </row>
    <row r="8" spans="1:14" x14ac:dyDescent="0.3">
      <c r="A8" s="5" t="s">
        <v>16</v>
      </c>
      <c r="B8" s="5"/>
      <c r="D8" s="9">
        <f>D7</f>
        <v>37</v>
      </c>
      <c r="E8" s="9">
        <f t="shared" ref="E8:N8" si="0">E7</f>
        <v>16</v>
      </c>
      <c r="F8" s="9">
        <f t="shared" si="0"/>
        <v>8</v>
      </c>
      <c r="G8" s="9">
        <f t="shared" si="0"/>
        <v>2</v>
      </c>
      <c r="H8" s="9">
        <f t="shared" si="0"/>
        <v>0</v>
      </c>
      <c r="I8" s="9">
        <f t="shared" si="0"/>
        <v>0</v>
      </c>
      <c r="J8" s="9">
        <v>0</v>
      </c>
      <c r="K8" s="9">
        <v>0</v>
      </c>
      <c r="L8" s="9">
        <f t="shared" si="0"/>
        <v>0</v>
      </c>
      <c r="M8" s="9">
        <f t="shared" si="0"/>
        <v>0</v>
      </c>
      <c r="N8" s="9">
        <f t="shared" si="0"/>
        <v>63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98</v>
      </c>
      <c r="E10">
        <v>55</v>
      </c>
      <c r="F10">
        <v>24</v>
      </c>
      <c r="G10">
        <v>29</v>
      </c>
      <c r="H10">
        <v>21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227</v>
      </c>
    </row>
    <row r="11" spans="1:14" x14ac:dyDescent="0.3">
      <c r="A11" s="4" t="s">
        <v>41</v>
      </c>
      <c r="B11" s="14"/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>SUM(D11:L11)</f>
        <v>1</v>
      </c>
      <c r="N11" s="2">
        <v>1</v>
      </c>
    </row>
    <row r="12" spans="1:14" x14ac:dyDescent="0.3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84</v>
      </c>
      <c r="J12">
        <v>62</v>
      </c>
      <c r="K12">
        <v>30</v>
      </c>
      <c r="L12">
        <v>17</v>
      </c>
      <c r="M12" s="2">
        <f t="shared" si="1"/>
        <v>193</v>
      </c>
      <c r="N12" s="2">
        <f t="shared" si="2"/>
        <v>193</v>
      </c>
    </row>
    <row r="13" spans="1:14" x14ac:dyDescent="0.3">
      <c r="A13" s="5" t="s">
        <v>19</v>
      </c>
      <c r="B13" s="6"/>
      <c r="D13" s="9">
        <f>SUM(D10:D12)</f>
        <v>99</v>
      </c>
      <c r="E13" s="9">
        <f>SUM(E10:E12)</f>
        <v>55</v>
      </c>
      <c r="F13" s="9">
        <f>SUM(F10:F12)</f>
        <v>24</v>
      </c>
      <c r="G13" s="9">
        <f>SUM(G10:G12)</f>
        <v>29</v>
      </c>
      <c r="H13" s="9">
        <f>SUM(H10:H12)</f>
        <v>21</v>
      </c>
      <c r="I13" s="9">
        <v>84</v>
      </c>
      <c r="J13" s="9">
        <f>SUM(J10:J12)</f>
        <v>62</v>
      </c>
      <c r="K13" s="9">
        <f>SUM(K10:K12)</f>
        <v>30</v>
      </c>
      <c r="L13" s="9">
        <f>SUM(L10:L12)</f>
        <v>17</v>
      </c>
      <c r="M13" s="9">
        <f>SUM(M10:M12)</f>
        <v>194</v>
      </c>
      <c r="N13" s="9">
        <f>SUM(N10:N12)</f>
        <v>421</v>
      </c>
    </row>
    <row r="14" spans="1:14" x14ac:dyDescent="0.3">
      <c r="A14" s="3"/>
      <c r="B14" s="15"/>
    </row>
    <row r="15" spans="1:14" x14ac:dyDescent="0.3">
      <c r="A15" s="4" t="s">
        <v>26</v>
      </c>
      <c r="B15" s="14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100</v>
      </c>
      <c r="J15">
        <v>103</v>
      </c>
      <c r="K15">
        <v>45</v>
      </c>
      <c r="L15">
        <v>16</v>
      </c>
      <c r="M15" s="2">
        <f t="shared" ref="M15:M16" si="3">SUM(I15:L15)</f>
        <v>264</v>
      </c>
      <c r="N15" s="2">
        <f t="shared" ref="N15:N16" si="4">SUM(D15:L15)</f>
        <v>264</v>
      </c>
    </row>
    <row r="16" spans="1:14" x14ac:dyDescent="0.3">
      <c r="A16" s="4" t="s">
        <v>20</v>
      </c>
      <c r="B16" s="14">
        <v>7</v>
      </c>
      <c r="D16">
        <v>59</v>
      </c>
      <c r="E16">
        <v>24</v>
      </c>
      <c r="F16">
        <v>16</v>
      </c>
      <c r="G16">
        <v>6</v>
      </c>
      <c r="H16">
        <v>0</v>
      </c>
      <c r="I16">
        <v>6</v>
      </c>
      <c r="J16">
        <v>0</v>
      </c>
      <c r="K16">
        <v>0</v>
      </c>
      <c r="L16">
        <v>0</v>
      </c>
      <c r="M16" s="2">
        <f t="shared" si="3"/>
        <v>6</v>
      </c>
      <c r="N16" s="2">
        <f t="shared" si="4"/>
        <v>111</v>
      </c>
    </row>
    <row r="17" spans="1:14" x14ac:dyDescent="0.3">
      <c r="A17" s="5" t="s">
        <v>21</v>
      </c>
      <c r="B17" s="6"/>
      <c r="D17" s="9">
        <f>SUM(D15:D16)</f>
        <v>59</v>
      </c>
      <c r="E17" s="9">
        <f t="shared" ref="E17:N17" si="5">SUM(E15:E16)</f>
        <v>24</v>
      </c>
      <c r="F17" s="9">
        <f t="shared" si="5"/>
        <v>16</v>
      </c>
      <c r="G17" s="9">
        <f t="shared" si="5"/>
        <v>6</v>
      </c>
      <c r="H17" s="9">
        <f t="shared" si="5"/>
        <v>0</v>
      </c>
      <c r="I17" s="9">
        <f t="shared" si="5"/>
        <v>106</v>
      </c>
      <c r="J17" s="9">
        <f t="shared" si="5"/>
        <v>103</v>
      </c>
      <c r="K17" s="9">
        <f t="shared" si="5"/>
        <v>45</v>
      </c>
      <c r="L17" s="9">
        <f t="shared" si="5"/>
        <v>16</v>
      </c>
      <c r="M17" s="9">
        <f t="shared" si="5"/>
        <v>270</v>
      </c>
      <c r="N17" s="9">
        <f t="shared" si="5"/>
        <v>375</v>
      </c>
    </row>
    <row r="18" spans="1:14" x14ac:dyDescent="0.3">
      <c r="A18" s="5"/>
      <c r="B18" s="6"/>
    </row>
    <row r="19" spans="1:14" x14ac:dyDescent="0.3">
      <c r="A19" s="7" t="s">
        <v>22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124</v>
      </c>
      <c r="J19">
        <v>53</v>
      </c>
      <c r="K19">
        <v>52</v>
      </c>
      <c r="L19">
        <v>35</v>
      </c>
      <c r="M19" s="2">
        <f t="shared" ref="M19:M26" si="6">SUM(I19:L19)</f>
        <v>264</v>
      </c>
      <c r="N19" s="2">
        <f t="shared" ref="N19:N26" si="7">SUM(D19:L19)</f>
        <v>264</v>
      </c>
    </row>
    <row r="20" spans="1:14" x14ac:dyDescent="0.3">
      <c r="A20" s="7" t="s">
        <v>23</v>
      </c>
      <c r="B20" s="14">
        <v>11</v>
      </c>
      <c r="D20">
        <v>72</v>
      </c>
      <c r="E20">
        <v>20</v>
      </c>
      <c r="F20">
        <v>20</v>
      </c>
      <c r="G20">
        <v>13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6"/>
        <v>0</v>
      </c>
      <c r="N20" s="2">
        <f t="shared" si="7"/>
        <v>131</v>
      </c>
    </row>
    <row r="21" spans="1:14" x14ac:dyDescent="0.3">
      <c r="A21" s="7" t="s">
        <v>24</v>
      </c>
      <c r="B21" s="14">
        <v>3</v>
      </c>
      <c r="D21">
        <v>80</v>
      </c>
      <c r="E21">
        <v>50</v>
      </c>
      <c r="F21">
        <v>33</v>
      </c>
      <c r="G21">
        <v>21</v>
      </c>
      <c r="H21">
        <v>2</v>
      </c>
      <c r="I21">
        <v>0</v>
      </c>
      <c r="J21">
        <v>0</v>
      </c>
      <c r="K21">
        <v>0</v>
      </c>
      <c r="L21">
        <v>0</v>
      </c>
      <c r="M21" s="2">
        <f t="shared" si="6"/>
        <v>0</v>
      </c>
      <c r="N21" s="2">
        <f t="shared" si="7"/>
        <v>186</v>
      </c>
    </row>
    <row r="22" spans="1:14" x14ac:dyDescent="0.3">
      <c r="A22" s="4" t="s">
        <v>25</v>
      </c>
      <c r="B22" s="14">
        <v>5</v>
      </c>
      <c r="D22">
        <v>28</v>
      </c>
      <c r="E22">
        <v>16</v>
      </c>
      <c r="F22">
        <v>6</v>
      </c>
      <c r="G22">
        <v>4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6"/>
        <v>0</v>
      </c>
      <c r="N22" s="2">
        <f t="shared" si="7"/>
        <v>64</v>
      </c>
    </row>
    <row r="23" spans="1:14" x14ac:dyDescent="0.3">
      <c r="A23" s="4" t="s">
        <v>39</v>
      </c>
      <c r="B23" s="14">
        <v>6</v>
      </c>
      <c r="D23">
        <v>63</v>
      </c>
      <c r="E23">
        <v>43</v>
      </c>
      <c r="F23">
        <v>26</v>
      </c>
      <c r="G23">
        <v>14</v>
      </c>
      <c r="H23">
        <v>3</v>
      </c>
      <c r="I23">
        <v>0</v>
      </c>
      <c r="J23">
        <v>0</v>
      </c>
      <c r="K23">
        <v>0</v>
      </c>
      <c r="L23">
        <v>0</v>
      </c>
      <c r="M23" s="2">
        <f t="shared" si="6"/>
        <v>0</v>
      </c>
      <c r="N23" s="2">
        <f t="shared" si="7"/>
        <v>149</v>
      </c>
    </row>
    <row r="24" spans="1:14" x14ac:dyDescent="0.3">
      <c r="A24" s="4" t="s">
        <v>27</v>
      </c>
      <c r="B24" s="14">
        <v>8</v>
      </c>
      <c r="D24">
        <v>51</v>
      </c>
      <c r="E24">
        <v>42</v>
      </c>
      <c r="F24">
        <v>8</v>
      </c>
      <c r="G24">
        <v>6</v>
      </c>
      <c r="H24">
        <v>15</v>
      </c>
      <c r="I24">
        <v>0</v>
      </c>
      <c r="J24">
        <v>0</v>
      </c>
      <c r="K24">
        <v>0</v>
      </c>
      <c r="L24">
        <v>0</v>
      </c>
      <c r="M24" s="2">
        <f t="shared" si="6"/>
        <v>0</v>
      </c>
      <c r="N24" s="2">
        <f t="shared" si="7"/>
        <v>122</v>
      </c>
    </row>
    <row r="25" spans="1:14" x14ac:dyDescent="0.3">
      <c r="A25" s="4" t="s">
        <v>40</v>
      </c>
      <c r="B25" s="14">
        <v>8</v>
      </c>
      <c r="D25">
        <v>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6"/>
        <v>0</v>
      </c>
      <c r="N25" s="2">
        <f t="shared" si="7"/>
        <v>2</v>
      </c>
    </row>
    <row r="26" spans="1:14" x14ac:dyDescent="0.3">
      <c r="A26" s="4" t="s">
        <v>28</v>
      </c>
      <c r="B26" s="14">
        <v>9</v>
      </c>
      <c r="D26">
        <v>54</v>
      </c>
      <c r="E26">
        <v>47</v>
      </c>
      <c r="F26">
        <v>34</v>
      </c>
      <c r="G26">
        <v>15</v>
      </c>
      <c r="H26">
        <v>5</v>
      </c>
      <c r="I26">
        <v>3</v>
      </c>
      <c r="J26">
        <v>0</v>
      </c>
      <c r="K26">
        <v>0</v>
      </c>
      <c r="L26">
        <v>0</v>
      </c>
      <c r="M26" s="2">
        <f t="shared" si="6"/>
        <v>3</v>
      </c>
      <c r="N26" s="2">
        <f t="shared" si="7"/>
        <v>158</v>
      </c>
    </row>
    <row r="27" spans="1:14" x14ac:dyDescent="0.3">
      <c r="A27" s="5" t="s">
        <v>29</v>
      </c>
      <c r="B27" s="5"/>
      <c r="D27" s="9">
        <f>SUM(D19:D26)</f>
        <v>350</v>
      </c>
      <c r="E27" s="9">
        <f t="shared" ref="E27:N27" si="8">SUM(E19:E26)</f>
        <v>218</v>
      </c>
      <c r="F27" s="9">
        <f t="shared" si="8"/>
        <v>127</v>
      </c>
      <c r="G27" s="9">
        <v>73</v>
      </c>
      <c r="H27" s="9">
        <v>41</v>
      </c>
      <c r="I27" s="9">
        <f t="shared" si="8"/>
        <v>127</v>
      </c>
      <c r="J27" s="9">
        <f t="shared" si="8"/>
        <v>53</v>
      </c>
      <c r="K27" s="9">
        <f t="shared" si="8"/>
        <v>52</v>
      </c>
      <c r="L27" s="9">
        <f t="shared" si="8"/>
        <v>35</v>
      </c>
      <c r="M27" s="9">
        <f t="shared" si="8"/>
        <v>267</v>
      </c>
      <c r="N27" s="9">
        <f t="shared" si="8"/>
        <v>1076</v>
      </c>
    </row>
    <row r="28" spans="1:14" x14ac:dyDescent="0.3">
      <c r="A28" s="3"/>
      <c r="B28" s="3"/>
    </row>
    <row r="29" spans="1:14" x14ac:dyDescent="0.3">
      <c r="A29" s="5" t="s">
        <v>30</v>
      </c>
      <c r="B29" s="5"/>
      <c r="D29" s="9">
        <f>D13+D17+D27</f>
        <v>508</v>
      </c>
      <c r="E29" s="9">
        <f t="shared" ref="E29:N29" si="9">E13+E17+E27</f>
        <v>297</v>
      </c>
      <c r="F29" s="9">
        <f t="shared" si="9"/>
        <v>167</v>
      </c>
      <c r="G29" s="9">
        <f t="shared" si="9"/>
        <v>108</v>
      </c>
      <c r="H29" s="9">
        <f t="shared" si="9"/>
        <v>62</v>
      </c>
      <c r="I29" s="9">
        <f t="shared" si="9"/>
        <v>317</v>
      </c>
      <c r="J29" s="9">
        <f t="shared" si="9"/>
        <v>218</v>
      </c>
      <c r="K29" s="9">
        <f t="shared" si="9"/>
        <v>127</v>
      </c>
      <c r="L29" s="9">
        <f t="shared" si="9"/>
        <v>68</v>
      </c>
      <c r="M29" s="9">
        <f t="shared" si="9"/>
        <v>731</v>
      </c>
      <c r="N29" s="9">
        <f t="shared" si="9"/>
        <v>1872</v>
      </c>
    </row>
    <row r="30" spans="1:14" x14ac:dyDescent="0.3">
      <c r="A30" s="3"/>
      <c r="B30" s="3"/>
    </row>
    <row r="31" spans="1:14" x14ac:dyDescent="0.3">
      <c r="A31" s="5" t="s">
        <v>31</v>
      </c>
      <c r="B31" s="5"/>
      <c r="D31" s="2">
        <f>IF(D13&gt;0,AVERAGE(D10:D12),0)</f>
        <v>33</v>
      </c>
      <c r="E31" s="2">
        <f t="shared" ref="E31:N31" si="10">IF(E13&gt;0,AVERAGE(E10:E12),0)</f>
        <v>18.333333333333332</v>
      </c>
      <c r="F31" s="2">
        <f t="shared" si="10"/>
        <v>8</v>
      </c>
      <c r="G31" s="2">
        <f t="shared" si="10"/>
        <v>9.6666666666666661</v>
      </c>
      <c r="H31" s="2">
        <f t="shared" si="10"/>
        <v>7</v>
      </c>
      <c r="I31" s="2">
        <f t="shared" si="10"/>
        <v>28</v>
      </c>
      <c r="J31" s="2">
        <f t="shared" si="10"/>
        <v>20.666666666666668</v>
      </c>
      <c r="K31" s="2">
        <f t="shared" si="10"/>
        <v>10</v>
      </c>
      <c r="L31" s="2">
        <f t="shared" si="10"/>
        <v>5.666666666666667</v>
      </c>
      <c r="M31" s="2">
        <f t="shared" si="10"/>
        <v>64.666666666666671</v>
      </c>
      <c r="N31" s="11">
        <f t="shared" si="10"/>
        <v>140.33333333333334</v>
      </c>
    </row>
    <row r="32" spans="1:14" x14ac:dyDescent="0.3">
      <c r="A32" s="8" t="s">
        <v>32</v>
      </c>
      <c r="B32" s="8"/>
      <c r="D32" s="13">
        <f>IF(OR(D13&gt;0,D29&gt;0),D13/D29,0)</f>
        <v>0.19488188976377951</v>
      </c>
      <c r="E32" s="13">
        <f t="shared" ref="E32:N32" si="11">IF(OR(E13&gt;0,E29&gt;0),E13/E29,0)</f>
        <v>0.18518518518518517</v>
      </c>
      <c r="F32" s="13">
        <f t="shared" si="11"/>
        <v>0.1437125748502994</v>
      </c>
      <c r="G32" s="13">
        <f t="shared" si="11"/>
        <v>0.26851851851851855</v>
      </c>
      <c r="H32" s="13">
        <f t="shared" si="11"/>
        <v>0.33870967741935482</v>
      </c>
      <c r="I32" s="13">
        <f t="shared" si="11"/>
        <v>0.26498422712933756</v>
      </c>
      <c r="J32" s="13">
        <f t="shared" si="11"/>
        <v>0.28440366972477066</v>
      </c>
      <c r="K32" s="13">
        <f t="shared" si="11"/>
        <v>0.23622047244094488</v>
      </c>
      <c r="L32" s="13">
        <f t="shared" si="11"/>
        <v>0.25</v>
      </c>
      <c r="M32" s="13">
        <f t="shared" si="11"/>
        <v>0.26538987688098498</v>
      </c>
      <c r="N32" s="13">
        <f t="shared" si="11"/>
        <v>0.2248931623931624</v>
      </c>
    </row>
    <row r="33" spans="1:14" x14ac:dyDescent="0.3">
      <c r="A33" s="5" t="s">
        <v>33</v>
      </c>
      <c r="B33" s="5"/>
      <c r="D33" s="2">
        <f>RANK(D31,D$49:D$51)</f>
        <v>2</v>
      </c>
      <c r="E33" s="2">
        <f t="shared" ref="E33:N33" si="12">RANK(E31,E$49:E$51)</f>
        <v>2</v>
      </c>
      <c r="F33" s="2">
        <f t="shared" si="12"/>
        <v>2</v>
      </c>
      <c r="G33" s="2">
        <f t="shared" si="12"/>
        <v>1</v>
      </c>
      <c r="H33" s="2">
        <f t="shared" si="12"/>
        <v>1</v>
      </c>
      <c r="I33" s="2">
        <f t="shared" si="12"/>
        <v>2</v>
      </c>
      <c r="J33" s="2">
        <f t="shared" si="12"/>
        <v>2</v>
      </c>
      <c r="K33" s="2">
        <f t="shared" si="12"/>
        <v>2</v>
      </c>
      <c r="L33" s="2">
        <f t="shared" si="12"/>
        <v>2</v>
      </c>
      <c r="M33" s="2">
        <f t="shared" si="12"/>
        <v>2</v>
      </c>
      <c r="N33" s="2">
        <f t="shared" si="12"/>
        <v>2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34</v>
      </c>
      <c r="B35" s="5"/>
      <c r="D35" s="2">
        <f>IF(D17&gt;0,AVERAGE(D15:D16),0)</f>
        <v>29.5</v>
      </c>
      <c r="E35" s="2">
        <f t="shared" ref="E35:N35" si="13">IF(E17&gt;0,AVERAGE(E15:E16),0)</f>
        <v>12</v>
      </c>
      <c r="F35" s="2">
        <f t="shared" si="13"/>
        <v>8</v>
      </c>
      <c r="G35" s="2">
        <f t="shared" si="13"/>
        <v>3</v>
      </c>
      <c r="H35" s="2">
        <f t="shared" si="13"/>
        <v>0</v>
      </c>
      <c r="I35" s="2">
        <f t="shared" si="13"/>
        <v>53</v>
      </c>
      <c r="J35" s="2">
        <f t="shared" si="13"/>
        <v>51.5</v>
      </c>
      <c r="K35" s="2">
        <f t="shared" si="13"/>
        <v>22.5</v>
      </c>
      <c r="L35" s="2">
        <f t="shared" si="13"/>
        <v>8</v>
      </c>
      <c r="M35" s="2">
        <f t="shared" si="13"/>
        <v>135</v>
      </c>
      <c r="N35" s="11">
        <f t="shared" si="13"/>
        <v>187.5</v>
      </c>
    </row>
    <row r="36" spans="1:14" x14ac:dyDescent="0.3">
      <c r="A36" s="8" t="s">
        <v>32</v>
      </c>
      <c r="B36" s="8"/>
      <c r="D36" s="13">
        <f>IF(D29&gt;0,D17/D29,0)</f>
        <v>0.11614173228346457</v>
      </c>
      <c r="E36" s="13">
        <f t="shared" ref="E36:N36" si="14">IF(E29&gt;0,E17/E29,0)</f>
        <v>8.0808080808080815E-2</v>
      </c>
      <c r="F36" s="13">
        <f t="shared" si="14"/>
        <v>9.580838323353294E-2</v>
      </c>
      <c r="G36" s="13">
        <f t="shared" si="14"/>
        <v>5.5555555555555552E-2</v>
      </c>
      <c r="H36" s="13">
        <f t="shared" si="14"/>
        <v>0</v>
      </c>
      <c r="I36" s="13">
        <f t="shared" si="14"/>
        <v>0.33438485804416401</v>
      </c>
      <c r="J36" s="13">
        <f t="shared" si="14"/>
        <v>0.47247706422018348</v>
      </c>
      <c r="K36" s="13">
        <f t="shared" si="14"/>
        <v>0.3543307086614173</v>
      </c>
      <c r="L36" s="13">
        <f t="shared" si="14"/>
        <v>0.23529411764705882</v>
      </c>
      <c r="M36" s="13">
        <f t="shared" si="14"/>
        <v>0.36935704514363887</v>
      </c>
      <c r="N36" s="13">
        <f t="shared" si="14"/>
        <v>0.20032051282051283</v>
      </c>
    </row>
    <row r="37" spans="1:14" x14ac:dyDescent="0.3">
      <c r="A37" s="5" t="s">
        <v>33</v>
      </c>
      <c r="B37" s="5"/>
      <c r="D37" s="2">
        <f>RANK(D35,D$49:D$51)</f>
        <v>3</v>
      </c>
      <c r="E37" s="2">
        <f t="shared" ref="E37:N37" si="15">RANK(E35,E$49:E$51)</f>
        <v>3</v>
      </c>
      <c r="F37" s="2">
        <f t="shared" si="15"/>
        <v>2</v>
      </c>
      <c r="G37" s="2">
        <f t="shared" si="15"/>
        <v>3</v>
      </c>
      <c r="H37" s="2">
        <f t="shared" si="15"/>
        <v>3</v>
      </c>
      <c r="I37" s="2">
        <f t="shared" si="15"/>
        <v>1</v>
      </c>
      <c r="J37" s="2">
        <f t="shared" si="15"/>
        <v>1</v>
      </c>
      <c r="K37" s="2">
        <f t="shared" si="15"/>
        <v>1</v>
      </c>
      <c r="L37" s="2">
        <f t="shared" si="15"/>
        <v>1</v>
      </c>
      <c r="M37" s="2">
        <f t="shared" si="15"/>
        <v>1</v>
      </c>
      <c r="N37" s="2">
        <f t="shared" si="15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35</v>
      </c>
      <c r="B39" s="5"/>
      <c r="D39" s="2">
        <f>IF(D27&gt;0,AVERAGE(D19:D26),0)</f>
        <v>43.75</v>
      </c>
      <c r="E39" s="2">
        <f t="shared" ref="E39:N39" si="16">IF(E27&gt;0,AVERAGE(E19:E26),0)</f>
        <v>27.25</v>
      </c>
      <c r="F39" s="2">
        <f t="shared" si="16"/>
        <v>15.875</v>
      </c>
      <c r="G39" s="2">
        <f t="shared" si="16"/>
        <v>9.125</v>
      </c>
      <c r="H39" s="2">
        <f t="shared" si="16"/>
        <v>5.125</v>
      </c>
      <c r="I39" s="2">
        <f t="shared" si="16"/>
        <v>15.875</v>
      </c>
      <c r="J39" s="2">
        <f t="shared" si="16"/>
        <v>6.625</v>
      </c>
      <c r="K39" s="2">
        <f t="shared" si="16"/>
        <v>6.5</v>
      </c>
      <c r="L39" s="2">
        <f t="shared" si="16"/>
        <v>4.375</v>
      </c>
      <c r="M39" s="2">
        <f t="shared" si="16"/>
        <v>33.375</v>
      </c>
      <c r="N39" s="11">
        <f t="shared" si="16"/>
        <v>134.5</v>
      </c>
    </row>
    <row r="40" spans="1:14" x14ac:dyDescent="0.3">
      <c r="A40" s="8" t="s">
        <v>32</v>
      </c>
      <c r="B40" s="8"/>
      <c r="D40" s="13">
        <f>IF(D29&gt;0,D27/D29,0)</f>
        <v>0.6889763779527559</v>
      </c>
      <c r="E40" s="13">
        <f t="shared" ref="E40:N40" si="17">IF(E29&gt;0,E27/E29,0)</f>
        <v>0.734006734006734</v>
      </c>
      <c r="F40" s="13">
        <f t="shared" si="17"/>
        <v>0.76047904191616766</v>
      </c>
      <c r="G40" s="13">
        <f t="shared" si="17"/>
        <v>0.67592592592592593</v>
      </c>
      <c r="H40" s="13">
        <f t="shared" si="17"/>
        <v>0.66129032258064513</v>
      </c>
      <c r="I40" s="13">
        <f t="shared" si="17"/>
        <v>0.40063091482649843</v>
      </c>
      <c r="J40" s="13">
        <f t="shared" si="17"/>
        <v>0.24311926605504589</v>
      </c>
      <c r="K40" s="13">
        <f t="shared" si="17"/>
        <v>0.40944881889763779</v>
      </c>
      <c r="L40" s="13">
        <f t="shared" si="17"/>
        <v>0.51470588235294112</v>
      </c>
      <c r="M40" s="13">
        <f t="shared" si="17"/>
        <v>0.36525307797537621</v>
      </c>
      <c r="N40" s="13">
        <f t="shared" si="17"/>
        <v>0.57478632478632474</v>
      </c>
    </row>
    <row r="41" spans="1:14" x14ac:dyDescent="0.3">
      <c r="A41" s="5" t="s">
        <v>33</v>
      </c>
      <c r="B41" s="5"/>
      <c r="D41" s="2">
        <f>RANK(D39,D$49:D$51)</f>
        <v>1</v>
      </c>
      <c r="E41" s="2">
        <f t="shared" ref="E41:N41" si="18">RANK(E39,E$49:E$51)</f>
        <v>1</v>
      </c>
      <c r="F41" s="2">
        <f t="shared" si="18"/>
        <v>1</v>
      </c>
      <c r="G41" s="2">
        <f t="shared" si="18"/>
        <v>2</v>
      </c>
      <c r="H41" s="2">
        <f t="shared" si="18"/>
        <v>2</v>
      </c>
      <c r="I41" s="2">
        <f t="shared" si="18"/>
        <v>3</v>
      </c>
      <c r="J41" s="2">
        <f t="shared" si="18"/>
        <v>3</v>
      </c>
      <c r="K41" s="2">
        <f t="shared" si="18"/>
        <v>3</v>
      </c>
      <c r="L41" s="2">
        <f t="shared" si="18"/>
        <v>3</v>
      </c>
      <c r="M41" s="2">
        <f t="shared" si="18"/>
        <v>3</v>
      </c>
      <c r="N41" s="2">
        <f t="shared" si="18"/>
        <v>3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36</v>
      </c>
      <c r="B43" s="5"/>
      <c r="D43" s="11">
        <f>D29/COUNTA($B$9:$B$26)</f>
        <v>42.333333333333336</v>
      </c>
      <c r="E43" s="11">
        <f t="shared" ref="E43:N43" si="19">E29/COUNTA($B$9:$B$26)</f>
        <v>24.75</v>
      </c>
      <c r="F43" s="11">
        <f t="shared" si="19"/>
        <v>13.916666666666666</v>
      </c>
      <c r="G43" s="11">
        <f t="shared" si="19"/>
        <v>9</v>
      </c>
      <c r="H43" s="11">
        <f t="shared" si="19"/>
        <v>5.166666666666667</v>
      </c>
      <c r="I43" s="11">
        <f t="shared" si="19"/>
        <v>26.416666666666668</v>
      </c>
      <c r="J43" s="11">
        <f t="shared" si="19"/>
        <v>18.166666666666668</v>
      </c>
      <c r="K43" s="11">
        <f t="shared" si="19"/>
        <v>10.583333333333334</v>
      </c>
      <c r="L43" s="11">
        <f t="shared" si="19"/>
        <v>5.666666666666667</v>
      </c>
      <c r="M43" s="11">
        <f t="shared" si="19"/>
        <v>60.916666666666664</v>
      </c>
      <c r="N43" s="11">
        <f t="shared" si="19"/>
        <v>156</v>
      </c>
    </row>
    <row r="48" spans="1:14" x14ac:dyDescent="0.3">
      <c r="D48" s="2" t="s">
        <v>37</v>
      </c>
    </row>
    <row r="49" spans="4:14" x14ac:dyDescent="0.3">
      <c r="D49">
        <f>D31</f>
        <v>33</v>
      </c>
      <c r="E49">
        <f t="shared" ref="E49:N49" si="20">E31</f>
        <v>18.333333333333332</v>
      </c>
      <c r="F49">
        <f t="shared" si="20"/>
        <v>8</v>
      </c>
      <c r="G49">
        <f t="shared" si="20"/>
        <v>9.6666666666666661</v>
      </c>
      <c r="H49">
        <f t="shared" si="20"/>
        <v>7</v>
      </c>
      <c r="I49">
        <f t="shared" si="20"/>
        <v>28</v>
      </c>
      <c r="J49">
        <f t="shared" si="20"/>
        <v>20.666666666666668</v>
      </c>
      <c r="K49">
        <f t="shared" si="20"/>
        <v>10</v>
      </c>
      <c r="L49">
        <f t="shared" si="20"/>
        <v>5.666666666666667</v>
      </c>
      <c r="M49">
        <f t="shared" si="20"/>
        <v>64.666666666666671</v>
      </c>
      <c r="N49" s="10">
        <f t="shared" si="20"/>
        <v>140.33333333333334</v>
      </c>
    </row>
    <row r="50" spans="4:14" x14ac:dyDescent="0.3">
      <c r="D50">
        <f>D35</f>
        <v>29.5</v>
      </c>
      <c r="E50">
        <f t="shared" ref="E50:N50" si="21">E35</f>
        <v>12</v>
      </c>
      <c r="F50">
        <f t="shared" si="21"/>
        <v>8</v>
      </c>
      <c r="G50">
        <f t="shared" si="21"/>
        <v>3</v>
      </c>
      <c r="H50">
        <f t="shared" si="21"/>
        <v>0</v>
      </c>
      <c r="I50">
        <f t="shared" si="21"/>
        <v>53</v>
      </c>
      <c r="J50">
        <f t="shared" si="21"/>
        <v>51.5</v>
      </c>
      <c r="K50">
        <f t="shared" si="21"/>
        <v>22.5</v>
      </c>
      <c r="L50">
        <f t="shared" si="21"/>
        <v>8</v>
      </c>
      <c r="M50">
        <f t="shared" si="21"/>
        <v>135</v>
      </c>
      <c r="N50" s="10">
        <f t="shared" si="21"/>
        <v>187.5</v>
      </c>
    </row>
    <row r="51" spans="4:14" x14ac:dyDescent="0.3">
      <c r="D51">
        <f>D39</f>
        <v>43.75</v>
      </c>
      <c r="E51">
        <f t="shared" ref="E51:N51" si="22">E39</f>
        <v>27.25</v>
      </c>
      <c r="F51">
        <f t="shared" si="22"/>
        <v>15.875</v>
      </c>
      <c r="G51">
        <f t="shared" si="22"/>
        <v>9.125</v>
      </c>
      <c r="H51">
        <f t="shared" si="22"/>
        <v>5.125</v>
      </c>
      <c r="I51">
        <f t="shared" si="22"/>
        <v>15.875</v>
      </c>
      <c r="J51">
        <f t="shared" si="22"/>
        <v>6.625</v>
      </c>
      <c r="K51">
        <f t="shared" si="22"/>
        <v>6.5</v>
      </c>
      <c r="L51">
        <f t="shared" si="22"/>
        <v>4.375</v>
      </c>
      <c r="M51">
        <f t="shared" si="22"/>
        <v>33.375</v>
      </c>
      <c r="N51" s="10">
        <f t="shared" si="22"/>
        <v>134.5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9" workbookViewId="0">
      <selection sqref="A1:N29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DECEMBER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43</v>
      </c>
      <c r="E7">
        <v>10</v>
      </c>
      <c r="F7">
        <v>0</v>
      </c>
      <c r="G7">
        <v>5</v>
      </c>
      <c r="H7">
        <v>0</v>
      </c>
      <c r="I7">
        <v>1</v>
      </c>
      <c r="J7">
        <v>0</v>
      </c>
      <c r="K7">
        <v>2</v>
      </c>
      <c r="L7">
        <v>1</v>
      </c>
      <c r="M7" s="2">
        <f>SUM(I7:L7)</f>
        <v>4</v>
      </c>
      <c r="N7" s="2">
        <f>SUM(D7:L7)</f>
        <v>62</v>
      </c>
    </row>
    <row r="8" spans="1:14" x14ac:dyDescent="0.3">
      <c r="A8" s="5" t="s">
        <v>16</v>
      </c>
      <c r="B8" s="5"/>
      <c r="D8" s="9">
        <f>D7</f>
        <v>43</v>
      </c>
      <c r="E8" s="9">
        <f t="shared" ref="E8:N8" si="0">E7</f>
        <v>10</v>
      </c>
      <c r="F8" s="9">
        <f t="shared" si="0"/>
        <v>0</v>
      </c>
      <c r="G8" s="9">
        <f t="shared" si="0"/>
        <v>5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2</v>
      </c>
      <c r="L8" s="9">
        <f t="shared" si="0"/>
        <v>1</v>
      </c>
      <c r="M8" s="9">
        <f t="shared" si="0"/>
        <v>4</v>
      </c>
      <c r="N8" s="9">
        <f t="shared" si="0"/>
        <v>62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29</v>
      </c>
      <c r="E10">
        <v>20</v>
      </c>
      <c r="F10">
        <v>10</v>
      </c>
      <c r="G10">
        <v>10</v>
      </c>
      <c r="H10">
        <v>13</v>
      </c>
      <c r="I10">
        <v>0</v>
      </c>
      <c r="J10">
        <v>0</v>
      </c>
      <c r="K10">
        <v>0</v>
      </c>
      <c r="L10">
        <v>0</v>
      </c>
      <c r="M10" s="2">
        <v>0</v>
      </c>
      <c r="N10" s="2">
        <f t="shared" ref="N10:N12" si="1">SUM(D10:L10)</f>
        <v>82</v>
      </c>
    </row>
    <row r="11" spans="1:14" x14ac:dyDescent="0.3">
      <c r="A11" s="4" t="s">
        <v>41</v>
      </c>
      <c r="B11" s="14">
        <v>2</v>
      </c>
      <c r="D11">
        <v>1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v>0</v>
      </c>
      <c r="N11" s="2">
        <f>SUM(D11:M11)</f>
        <v>6</v>
      </c>
    </row>
    <row r="12" spans="1:14" x14ac:dyDescent="0.3">
      <c r="A12" s="4" t="s">
        <v>18</v>
      </c>
      <c r="B12" s="14">
        <v>4</v>
      </c>
      <c r="D12">
        <v>0</v>
      </c>
      <c r="E12">
        <v>0</v>
      </c>
      <c r="G12">
        <v>0</v>
      </c>
      <c r="H12">
        <v>0</v>
      </c>
      <c r="I12">
        <v>100</v>
      </c>
      <c r="J12">
        <v>79</v>
      </c>
      <c r="K12">
        <v>42</v>
      </c>
      <c r="L12">
        <v>21</v>
      </c>
      <c r="M12" s="2">
        <f t="shared" ref="M12" si="2">SUM(I12:L12)</f>
        <v>242</v>
      </c>
      <c r="N12" s="2">
        <f t="shared" si="1"/>
        <v>242</v>
      </c>
    </row>
    <row r="13" spans="1:14" x14ac:dyDescent="0.3">
      <c r="A13" s="5" t="s">
        <v>19</v>
      </c>
      <c r="B13" s="6"/>
      <c r="D13" s="9">
        <f>SUM(D10:D12)</f>
        <v>30</v>
      </c>
      <c r="E13" s="9">
        <f t="shared" ref="E13:N13" si="3">SUM(E10:E12)</f>
        <v>25</v>
      </c>
      <c r="F13" s="9">
        <f t="shared" si="3"/>
        <v>10</v>
      </c>
      <c r="G13" s="9">
        <f t="shared" si="3"/>
        <v>10</v>
      </c>
      <c r="H13" s="9">
        <f t="shared" si="3"/>
        <v>13</v>
      </c>
      <c r="I13" s="9">
        <f t="shared" si="3"/>
        <v>100</v>
      </c>
      <c r="J13" s="9">
        <f t="shared" si="3"/>
        <v>79</v>
      </c>
      <c r="K13" s="9">
        <f t="shared" si="3"/>
        <v>42</v>
      </c>
      <c r="L13" s="9">
        <f t="shared" si="3"/>
        <v>21</v>
      </c>
      <c r="M13" s="9">
        <f t="shared" si="3"/>
        <v>242</v>
      </c>
      <c r="N13" s="9">
        <f t="shared" si="3"/>
        <v>330</v>
      </c>
    </row>
    <row r="14" spans="1:14" x14ac:dyDescent="0.3">
      <c r="A14" s="3"/>
      <c r="B14" s="15"/>
    </row>
    <row r="15" spans="1:14" x14ac:dyDescent="0.3">
      <c r="A15" s="4" t="s">
        <v>26</v>
      </c>
      <c r="B15" s="14">
        <v>1</v>
      </c>
      <c r="D15">
        <v>47</v>
      </c>
      <c r="E15">
        <v>44</v>
      </c>
      <c r="F15">
        <v>21</v>
      </c>
      <c r="G15">
        <v>10</v>
      </c>
      <c r="H15">
        <v>4</v>
      </c>
      <c r="I15">
        <v>2</v>
      </c>
      <c r="J15">
        <v>5</v>
      </c>
      <c r="K15">
        <v>1</v>
      </c>
      <c r="L15">
        <v>2</v>
      </c>
      <c r="M15" s="2">
        <f t="shared" ref="M15:M16" si="4">SUM(I15:L15)</f>
        <v>10</v>
      </c>
      <c r="N15" s="2">
        <f t="shared" ref="N15:N16" si="5">SUM(D15:L15)</f>
        <v>136</v>
      </c>
    </row>
    <row r="16" spans="1:14" x14ac:dyDescent="0.3">
      <c r="A16" s="4" t="s">
        <v>20</v>
      </c>
      <c r="B16" s="14">
        <v>7</v>
      </c>
      <c r="D16">
        <v>3</v>
      </c>
      <c r="E16">
        <v>0</v>
      </c>
      <c r="F16">
        <v>0</v>
      </c>
      <c r="G16">
        <v>0</v>
      </c>
      <c r="H16">
        <v>4</v>
      </c>
      <c r="I16">
        <v>107</v>
      </c>
      <c r="J16">
        <v>71</v>
      </c>
      <c r="K16">
        <v>37</v>
      </c>
      <c r="L16">
        <v>8</v>
      </c>
      <c r="M16" s="2">
        <f t="shared" si="4"/>
        <v>223</v>
      </c>
      <c r="N16" s="2">
        <f t="shared" si="5"/>
        <v>230</v>
      </c>
    </row>
    <row r="17" spans="1:14" x14ac:dyDescent="0.3">
      <c r="A17" s="5" t="s">
        <v>21</v>
      </c>
      <c r="B17" s="6"/>
      <c r="D17" s="9">
        <f>SUM(D15:D16)</f>
        <v>50</v>
      </c>
      <c r="E17" s="9">
        <f t="shared" ref="E17:N17" si="6">SUM(E15:E16)</f>
        <v>44</v>
      </c>
      <c r="F17" s="9">
        <f t="shared" si="6"/>
        <v>21</v>
      </c>
      <c r="G17" s="9">
        <f t="shared" si="6"/>
        <v>10</v>
      </c>
      <c r="H17" s="9">
        <f t="shared" si="6"/>
        <v>8</v>
      </c>
      <c r="I17" s="9">
        <f t="shared" si="6"/>
        <v>109</v>
      </c>
      <c r="J17" s="9">
        <f t="shared" si="6"/>
        <v>76</v>
      </c>
      <c r="K17" s="9">
        <f t="shared" si="6"/>
        <v>38</v>
      </c>
      <c r="L17" s="9">
        <f t="shared" si="6"/>
        <v>10</v>
      </c>
      <c r="M17" s="9">
        <f t="shared" si="6"/>
        <v>233</v>
      </c>
      <c r="N17" s="9">
        <f t="shared" si="6"/>
        <v>366</v>
      </c>
    </row>
    <row r="18" spans="1:14" x14ac:dyDescent="0.3">
      <c r="A18" s="5"/>
      <c r="B18" s="6"/>
    </row>
    <row r="19" spans="1:14" x14ac:dyDescent="0.3">
      <c r="A19" s="7" t="s">
        <v>22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2</v>
      </c>
      <c r="J19">
        <v>3</v>
      </c>
      <c r="K19">
        <v>1</v>
      </c>
      <c r="L19">
        <v>6</v>
      </c>
      <c r="M19" s="2">
        <f t="shared" ref="M19:M25" si="7">SUM(I19:L19)</f>
        <v>12</v>
      </c>
      <c r="N19" s="2">
        <f t="shared" ref="N19:N25" si="8">SUM(D19:L19)</f>
        <v>12</v>
      </c>
    </row>
    <row r="20" spans="1:14" x14ac:dyDescent="0.3">
      <c r="A20" s="7" t="s">
        <v>23</v>
      </c>
      <c r="B20" s="14">
        <v>11</v>
      </c>
      <c r="D20">
        <v>85</v>
      </c>
      <c r="E20">
        <v>50</v>
      </c>
      <c r="F20">
        <v>23</v>
      </c>
      <c r="G20">
        <v>10</v>
      </c>
      <c r="H20">
        <v>3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171</v>
      </c>
    </row>
    <row r="21" spans="1:14" x14ac:dyDescent="0.3">
      <c r="A21" s="7" t="s">
        <v>24</v>
      </c>
      <c r="B21" s="14">
        <v>3</v>
      </c>
      <c r="D21">
        <v>54</v>
      </c>
      <c r="E21">
        <v>65</v>
      </c>
      <c r="F21">
        <v>33</v>
      </c>
      <c r="G21">
        <v>26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189</v>
      </c>
    </row>
    <row r="22" spans="1:14" x14ac:dyDescent="0.3">
      <c r="A22" s="4" t="s">
        <v>25</v>
      </c>
      <c r="B22" s="14">
        <v>5</v>
      </c>
      <c r="D22">
        <v>51</v>
      </c>
      <c r="E22">
        <v>26</v>
      </c>
      <c r="F22">
        <v>21</v>
      </c>
      <c r="G22">
        <v>11</v>
      </c>
      <c r="H22">
        <v>7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116</v>
      </c>
    </row>
    <row r="23" spans="1:14" x14ac:dyDescent="0.3">
      <c r="A23" s="4" t="s">
        <v>39</v>
      </c>
      <c r="B23" s="14">
        <v>6</v>
      </c>
      <c r="D23">
        <v>76</v>
      </c>
      <c r="E23">
        <v>43</v>
      </c>
      <c r="F23">
        <v>31</v>
      </c>
      <c r="G23">
        <v>21</v>
      </c>
      <c r="H23">
        <v>5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176</v>
      </c>
    </row>
    <row r="24" spans="1:14" x14ac:dyDescent="0.3">
      <c r="A24" s="4" t="s">
        <v>27</v>
      </c>
      <c r="B24" s="14">
        <v>8</v>
      </c>
      <c r="D24">
        <v>7</v>
      </c>
      <c r="E24">
        <v>2</v>
      </c>
      <c r="F24">
        <v>0</v>
      </c>
      <c r="G24">
        <v>0</v>
      </c>
      <c r="H24">
        <v>9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18</v>
      </c>
    </row>
    <row r="25" spans="1:14" x14ac:dyDescent="0.3">
      <c r="A25" s="4" t="s">
        <v>28</v>
      </c>
      <c r="B25" s="14">
        <v>9</v>
      </c>
      <c r="D25">
        <v>5</v>
      </c>
      <c r="E25">
        <v>0</v>
      </c>
      <c r="F25">
        <v>0</v>
      </c>
      <c r="G25">
        <v>0</v>
      </c>
      <c r="H25">
        <v>4</v>
      </c>
      <c r="I25">
        <v>104</v>
      </c>
      <c r="J25">
        <v>47</v>
      </c>
      <c r="K25">
        <v>37</v>
      </c>
      <c r="L25">
        <v>25</v>
      </c>
      <c r="M25" s="2">
        <f t="shared" si="7"/>
        <v>213</v>
      </c>
      <c r="N25" s="2">
        <f t="shared" si="8"/>
        <v>222</v>
      </c>
    </row>
    <row r="26" spans="1:14" x14ac:dyDescent="0.3">
      <c r="A26" s="5" t="s">
        <v>29</v>
      </c>
      <c r="B26" s="5"/>
      <c r="D26" s="9">
        <f>SUM(D19:D25)</f>
        <v>278</v>
      </c>
      <c r="E26" s="9">
        <f t="shared" ref="E26:N26" si="9">SUM(E19:E25)</f>
        <v>186</v>
      </c>
      <c r="F26" s="9">
        <f t="shared" si="9"/>
        <v>108</v>
      </c>
      <c r="G26" s="9">
        <f t="shared" si="9"/>
        <v>68</v>
      </c>
      <c r="H26" s="9">
        <f t="shared" si="9"/>
        <v>39</v>
      </c>
      <c r="I26" s="9">
        <f t="shared" si="9"/>
        <v>106</v>
      </c>
      <c r="J26" s="9">
        <f t="shared" si="9"/>
        <v>50</v>
      </c>
      <c r="K26" s="9">
        <f t="shared" si="9"/>
        <v>38</v>
      </c>
      <c r="L26" s="9">
        <f t="shared" si="9"/>
        <v>31</v>
      </c>
      <c r="M26" s="9">
        <f t="shared" si="9"/>
        <v>225</v>
      </c>
      <c r="N26" s="9">
        <f t="shared" si="9"/>
        <v>904</v>
      </c>
    </row>
    <row r="27" spans="1:14" x14ac:dyDescent="0.3">
      <c r="A27" s="3"/>
      <c r="B27" s="3"/>
    </row>
    <row r="28" spans="1:14" x14ac:dyDescent="0.3">
      <c r="A28" s="5" t="s">
        <v>30</v>
      </c>
      <c r="B28" s="5"/>
      <c r="D28" s="9">
        <f>D13+D17+D26</f>
        <v>358</v>
      </c>
      <c r="E28" s="9">
        <f t="shared" ref="E28:N28" si="10">E13+E17+E26</f>
        <v>255</v>
      </c>
      <c r="F28" s="9">
        <f t="shared" si="10"/>
        <v>139</v>
      </c>
      <c r="G28" s="9">
        <f t="shared" si="10"/>
        <v>88</v>
      </c>
      <c r="H28" s="9">
        <f t="shared" si="10"/>
        <v>60</v>
      </c>
      <c r="I28" s="9">
        <f t="shared" si="10"/>
        <v>315</v>
      </c>
      <c r="J28" s="9">
        <f t="shared" si="10"/>
        <v>205</v>
      </c>
      <c r="K28" s="9">
        <f t="shared" si="10"/>
        <v>118</v>
      </c>
      <c r="L28" s="9">
        <f t="shared" si="10"/>
        <v>62</v>
      </c>
      <c r="M28" s="9">
        <f t="shared" si="10"/>
        <v>700</v>
      </c>
      <c r="N28" s="9">
        <f t="shared" si="10"/>
        <v>1600</v>
      </c>
    </row>
    <row r="29" spans="1:14" x14ac:dyDescent="0.3">
      <c r="A29" s="3"/>
      <c r="B29" s="3"/>
    </row>
    <row r="30" spans="1:14" x14ac:dyDescent="0.3">
      <c r="A30" s="5" t="s">
        <v>31</v>
      </c>
      <c r="B30" s="5"/>
      <c r="D30" s="2">
        <f>IF(D13&gt;0,AVERAGE(D10:D12),0)</f>
        <v>10</v>
      </c>
      <c r="E30" s="2">
        <f t="shared" ref="E30:N30" si="11">IF(E13&gt;0,AVERAGE(E10:E12),0)</f>
        <v>8.3333333333333339</v>
      </c>
      <c r="F30" s="2">
        <f t="shared" si="11"/>
        <v>5</v>
      </c>
      <c r="G30" s="2">
        <f t="shared" si="11"/>
        <v>3.3333333333333335</v>
      </c>
      <c r="H30" s="2">
        <f t="shared" si="11"/>
        <v>4.333333333333333</v>
      </c>
      <c r="I30" s="2">
        <f t="shared" si="11"/>
        <v>33.333333333333336</v>
      </c>
      <c r="J30" s="2">
        <f t="shared" si="11"/>
        <v>26.333333333333332</v>
      </c>
      <c r="K30" s="2">
        <f t="shared" si="11"/>
        <v>14</v>
      </c>
      <c r="L30" s="2">
        <f t="shared" si="11"/>
        <v>7</v>
      </c>
      <c r="M30" s="2">
        <f t="shared" si="11"/>
        <v>80.666666666666671</v>
      </c>
      <c r="N30" s="11">
        <f t="shared" si="11"/>
        <v>110</v>
      </c>
    </row>
    <row r="31" spans="1:14" x14ac:dyDescent="0.3">
      <c r="A31" s="8" t="s">
        <v>32</v>
      </c>
      <c r="B31" s="8"/>
      <c r="D31" s="13">
        <f>IF(OR(D13&gt;0,D28&gt;0),D13/D28,0)</f>
        <v>8.3798882681564241E-2</v>
      </c>
      <c r="E31" s="13">
        <f t="shared" ref="E31:N31" si="12">IF(OR(E13&gt;0,E28&gt;0),E13/E28,0)</f>
        <v>9.8039215686274508E-2</v>
      </c>
      <c r="F31" s="13">
        <f t="shared" si="12"/>
        <v>7.1942446043165464E-2</v>
      </c>
      <c r="G31" s="13">
        <f t="shared" si="12"/>
        <v>0.11363636363636363</v>
      </c>
      <c r="H31" s="13">
        <f t="shared" si="12"/>
        <v>0.21666666666666667</v>
      </c>
      <c r="I31" s="13">
        <f t="shared" si="12"/>
        <v>0.31746031746031744</v>
      </c>
      <c r="J31" s="13">
        <f t="shared" si="12"/>
        <v>0.38536585365853659</v>
      </c>
      <c r="K31" s="13">
        <f t="shared" si="12"/>
        <v>0.3559322033898305</v>
      </c>
      <c r="L31" s="13">
        <f t="shared" si="12"/>
        <v>0.33870967741935482</v>
      </c>
      <c r="M31" s="13">
        <f t="shared" si="12"/>
        <v>0.3457142857142857</v>
      </c>
      <c r="N31" s="13">
        <f t="shared" si="12"/>
        <v>0.20624999999999999</v>
      </c>
    </row>
    <row r="32" spans="1:14" x14ac:dyDescent="0.3">
      <c r="A32" s="5" t="s">
        <v>33</v>
      </c>
      <c r="B32" s="5"/>
      <c r="D32" s="2">
        <f>RANK(D30,D$48:D$50)</f>
        <v>3</v>
      </c>
      <c r="E32" s="2">
        <f t="shared" ref="E32:N32" si="13">RANK(E30,E$48:E$50)</f>
        <v>3</v>
      </c>
      <c r="F32" s="2">
        <f t="shared" si="13"/>
        <v>3</v>
      </c>
      <c r="G32" s="2">
        <f t="shared" si="13"/>
        <v>3</v>
      </c>
      <c r="H32" s="2">
        <f t="shared" si="13"/>
        <v>2</v>
      </c>
      <c r="I32" s="2">
        <f t="shared" si="13"/>
        <v>2</v>
      </c>
      <c r="J32" s="2">
        <f t="shared" si="13"/>
        <v>2</v>
      </c>
      <c r="K32" s="2">
        <f t="shared" si="13"/>
        <v>2</v>
      </c>
      <c r="L32" s="2">
        <f t="shared" si="13"/>
        <v>1</v>
      </c>
      <c r="M32" s="2">
        <f t="shared" si="13"/>
        <v>2</v>
      </c>
      <c r="N32" s="2">
        <f t="shared" si="13"/>
        <v>3</v>
      </c>
    </row>
    <row r="33" spans="1:14" x14ac:dyDescent="0.3">
      <c r="A33" s="3"/>
      <c r="B33" s="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">
      <c r="A34" s="5" t="s">
        <v>34</v>
      </c>
      <c r="B34" s="5"/>
      <c r="D34" s="2">
        <f>IF(D17&gt;0,AVERAGE(D15:D16),0)</f>
        <v>25</v>
      </c>
      <c r="E34" s="2">
        <f t="shared" ref="E34:N34" si="14">IF(E17&gt;0,AVERAGE(E15:E16),0)</f>
        <v>22</v>
      </c>
      <c r="F34" s="2">
        <f t="shared" si="14"/>
        <v>10.5</v>
      </c>
      <c r="G34" s="2">
        <f t="shared" si="14"/>
        <v>5</v>
      </c>
      <c r="H34" s="2">
        <f t="shared" si="14"/>
        <v>4</v>
      </c>
      <c r="I34" s="2">
        <f t="shared" si="14"/>
        <v>54.5</v>
      </c>
      <c r="J34" s="2">
        <f t="shared" si="14"/>
        <v>38</v>
      </c>
      <c r="K34" s="2">
        <f t="shared" si="14"/>
        <v>19</v>
      </c>
      <c r="L34" s="2">
        <f t="shared" si="14"/>
        <v>5</v>
      </c>
      <c r="M34" s="2">
        <f t="shared" si="14"/>
        <v>116.5</v>
      </c>
      <c r="N34" s="11">
        <f t="shared" si="14"/>
        <v>183</v>
      </c>
    </row>
    <row r="35" spans="1:14" x14ac:dyDescent="0.3">
      <c r="A35" s="8" t="s">
        <v>32</v>
      </c>
      <c r="B35" s="8"/>
      <c r="D35" s="13">
        <f>IF(D28&gt;0,D17/D28,0)</f>
        <v>0.13966480446927373</v>
      </c>
      <c r="E35" s="13">
        <f t="shared" ref="E35:N35" si="15">IF(E28&gt;0,E17/E28,0)</f>
        <v>0.17254901960784313</v>
      </c>
      <c r="F35" s="13">
        <f t="shared" si="15"/>
        <v>0.15107913669064749</v>
      </c>
      <c r="G35" s="13">
        <f t="shared" si="15"/>
        <v>0.11363636363636363</v>
      </c>
      <c r="H35" s="13">
        <f t="shared" si="15"/>
        <v>0.13333333333333333</v>
      </c>
      <c r="I35" s="13">
        <f t="shared" si="15"/>
        <v>0.34603174603174602</v>
      </c>
      <c r="J35" s="13">
        <f t="shared" si="15"/>
        <v>0.37073170731707317</v>
      </c>
      <c r="K35" s="13">
        <f t="shared" si="15"/>
        <v>0.32203389830508472</v>
      </c>
      <c r="L35" s="13">
        <f t="shared" si="15"/>
        <v>0.16129032258064516</v>
      </c>
      <c r="M35" s="13">
        <f t="shared" si="15"/>
        <v>0.33285714285714285</v>
      </c>
      <c r="N35" s="13">
        <f t="shared" si="15"/>
        <v>0.22875000000000001</v>
      </c>
    </row>
    <row r="36" spans="1:14" x14ac:dyDescent="0.3">
      <c r="A36" s="5" t="s">
        <v>33</v>
      </c>
      <c r="B36" s="5"/>
      <c r="D36" s="2">
        <f>RANK(D34,D$48:D$50)</f>
        <v>2</v>
      </c>
      <c r="E36" s="2">
        <f t="shared" ref="E36:N36" si="16">RANK(E34,E$48:E$50)</f>
        <v>2</v>
      </c>
      <c r="F36" s="2">
        <f t="shared" si="16"/>
        <v>2</v>
      </c>
      <c r="G36" s="2">
        <f t="shared" si="16"/>
        <v>2</v>
      </c>
      <c r="H36" s="2">
        <f t="shared" si="16"/>
        <v>3</v>
      </c>
      <c r="I36" s="2">
        <f t="shared" si="16"/>
        <v>1</v>
      </c>
      <c r="J36" s="2">
        <f t="shared" si="16"/>
        <v>1</v>
      </c>
      <c r="K36" s="2">
        <f t="shared" si="16"/>
        <v>1</v>
      </c>
      <c r="L36" s="2">
        <f t="shared" si="16"/>
        <v>2</v>
      </c>
      <c r="M36" s="2">
        <f t="shared" si="16"/>
        <v>1</v>
      </c>
      <c r="N36" s="2">
        <f t="shared" si="16"/>
        <v>1</v>
      </c>
    </row>
    <row r="37" spans="1:14" x14ac:dyDescent="0.3">
      <c r="A37" s="3"/>
      <c r="B37" s="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3">
      <c r="A38" s="5" t="s">
        <v>35</v>
      </c>
      <c r="B38" s="5"/>
      <c r="D38" s="2">
        <f>IF(D26&gt;0,AVERAGE(D19:D25),0)</f>
        <v>39.714285714285715</v>
      </c>
      <c r="E38" s="2">
        <f t="shared" ref="E38:N38" si="17">IF(E26&gt;0,AVERAGE(E19:E25),0)</f>
        <v>26.571428571428573</v>
      </c>
      <c r="F38" s="2">
        <f t="shared" si="17"/>
        <v>15.428571428571429</v>
      </c>
      <c r="G38" s="2">
        <f t="shared" si="17"/>
        <v>9.7142857142857135</v>
      </c>
      <c r="H38" s="2">
        <f t="shared" si="17"/>
        <v>5.5714285714285712</v>
      </c>
      <c r="I38" s="2">
        <f t="shared" si="17"/>
        <v>15.142857142857142</v>
      </c>
      <c r="J38" s="2">
        <f t="shared" si="17"/>
        <v>7.1428571428571432</v>
      </c>
      <c r="K38" s="2">
        <f t="shared" si="17"/>
        <v>5.4285714285714288</v>
      </c>
      <c r="L38" s="2">
        <f t="shared" si="17"/>
        <v>4.4285714285714288</v>
      </c>
      <c r="M38" s="2">
        <f t="shared" si="17"/>
        <v>32.142857142857146</v>
      </c>
      <c r="N38" s="11">
        <f t="shared" si="17"/>
        <v>129.14285714285714</v>
      </c>
    </row>
    <row r="39" spans="1:14" x14ac:dyDescent="0.3">
      <c r="A39" s="8" t="s">
        <v>32</v>
      </c>
      <c r="B39" s="8"/>
      <c r="D39" s="13">
        <f>IF(D28&gt;0,D26/D28,0)</f>
        <v>0.77653631284916202</v>
      </c>
      <c r="E39" s="13">
        <f t="shared" ref="E39:N39" si="18">IF(E28&gt;0,E26/E28,0)</f>
        <v>0.72941176470588232</v>
      </c>
      <c r="F39" s="13">
        <f t="shared" si="18"/>
        <v>0.7769784172661871</v>
      </c>
      <c r="G39" s="13">
        <f t="shared" si="18"/>
        <v>0.77272727272727271</v>
      </c>
      <c r="H39" s="13">
        <f t="shared" si="18"/>
        <v>0.65</v>
      </c>
      <c r="I39" s="13">
        <f t="shared" si="18"/>
        <v>0.33650793650793653</v>
      </c>
      <c r="J39" s="13">
        <f t="shared" si="18"/>
        <v>0.24390243902439024</v>
      </c>
      <c r="K39" s="13">
        <f t="shared" si="18"/>
        <v>0.32203389830508472</v>
      </c>
      <c r="L39" s="13">
        <f t="shared" si="18"/>
        <v>0.5</v>
      </c>
      <c r="M39" s="13">
        <f t="shared" si="18"/>
        <v>0.32142857142857145</v>
      </c>
      <c r="N39" s="13">
        <f t="shared" si="18"/>
        <v>0.56499999999999995</v>
      </c>
    </row>
    <row r="40" spans="1:14" x14ac:dyDescent="0.3">
      <c r="A40" s="5" t="s">
        <v>33</v>
      </c>
      <c r="B40" s="5"/>
      <c r="D40" s="2">
        <f>RANK(D38,D$48:D$50)</f>
        <v>1</v>
      </c>
      <c r="E40" s="2">
        <f t="shared" ref="E40:N40" si="19">RANK(E38,E$48:E$50)</f>
        <v>1</v>
      </c>
      <c r="F40" s="2">
        <f t="shared" si="19"/>
        <v>1</v>
      </c>
      <c r="G40" s="2">
        <f t="shared" si="19"/>
        <v>1</v>
      </c>
      <c r="H40" s="2">
        <f t="shared" si="19"/>
        <v>1</v>
      </c>
      <c r="I40" s="2">
        <f t="shared" si="19"/>
        <v>3</v>
      </c>
      <c r="J40" s="2">
        <f t="shared" si="19"/>
        <v>3</v>
      </c>
      <c r="K40" s="2">
        <f t="shared" si="19"/>
        <v>3</v>
      </c>
      <c r="L40" s="2">
        <f t="shared" si="19"/>
        <v>3</v>
      </c>
      <c r="M40" s="2">
        <f t="shared" si="19"/>
        <v>3</v>
      </c>
      <c r="N40" s="2">
        <f t="shared" si="19"/>
        <v>2</v>
      </c>
    </row>
    <row r="41" spans="1:14" x14ac:dyDescent="0.3">
      <c r="A41" s="3"/>
      <c r="B41" s="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3">
      <c r="A42" s="5" t="s">
        <v>36</v>
      </c>
      <c r="B42" s="5"/>
      <c r="D42" s="11">
        <f>D28/COUNTA($B$9:$B$25)</f>
        <v>29.833333333333332</v>
      </c>
      <c r="E42" s="11">
        <f t="shared" ref="E42:N42" si="20">E28/COUNTA($B$9:$B$25)</f>
        <v>21.25</v>
      </c>
      <c r="F42" s="11">
        <f t="shared" si="20"/>
        <v>11.583333333333334</v>
      </c>
      <c r="G42" s="11">
        <f t="shared" si="20"/>
        <v>7.333333333333333</v>
      </c>
      <c r="H42" s="11">
        <f t="shared" si="20"/>
        <v>5</v>
      </c>
      <c r="I42" s="11">
        <f t="shared" si="20"/>
        <v>26.25</v>
      </c>
      <c r="J42" s="11">
        <f t="shared" si="20"/>
        <v>17.083333333333332</v>
      </c>
      <c r="K42" s="11">
        <f t="shared" si="20"/>
        <v>9.8333333333333339</v>
      </c>
      <c r="L42" s="11">
        <f t="shared" si="20"/>
        <v>5.166666666666667</v>
      </c>
      <c r="M42" s="11">
        <f t="shared" si="20"/>
        <v>58.333333333333336</v>
      </c>
      <c r="N42" s="11">
        <f t="shared" si="20"/>
        <v>133.33333333333334</v>
      </c>
    </row>
    <row r="47" spans="1:14" x14ac:dyDescent="0.3">
      <c r="D47" s="2" t="s">
        <v>37</v>
      </c>
    </row>
    <row r="48" spans="1:14" x14ac:dyDescent="0.3">
      <c r="D48">
        <f>D30</f>
        <v>10</v>
      </c>
      <c r="E48">
        <f t="shared" ref="E48:N48" si="21">E30</f>
        <v>8.3333333333333339</v>
      </c>
      <c r="F48">
        <f t="shared" si="21"/>
        <v>5</v>
      </c>
      <c r="G48">
        <f t="shared" si="21"/>
        <v>3.3333333333333335</v>
      </c>
      <c r="H48">
        <f t="shared" si="21"/>
        <v>4.333333333333333</v>
      </c>
      <c r="I48">
        <f t="shared" si="21"/>
        <v>33.333333333333336</v>
      </c>
      <c r="J48">
        <f t="shared" si="21"/>
        <v>26.333333333333332</v>
      </c>
      <c r="K48">
        <f t="shared" si="21"/>
        <v>14</v>
      </c>
      <c r="L48">
        <f t="shared" si="21"/>
        <v>7</v>
      </c>
      <c r="M48">
        <f t="shared" si="21"/>
        <v>80.666666666666671</v>
      </c>
      <c r="N48" s="10">
        <f t="shared" si="21"/>
        <v>110</v>
      </c>
    </row>
    <row r="49" spans="4:14" x14ac:dyDescent="0.3">
      <c r="D49">
        <f>D34</f>
        <v>25</v>
      </c>
      <c r="E49">
        <f t="shared" ref="E49:N49" si="22">E34</f>
        <v>22</v>
      </c>
      <c r="F49">
        <f t="shared" si="22"/>
        <v>10.5</v>
      </c>
      <c r="G49">
        <f t="shared" si="22"/>
        <v>5</v>
      </c>
      <c r="H49">
        <f t="shared" si="22"/>
        <v>4</v>
      </c>
      <c r="I49">
        <f t="shared" si="22"/>
        <v>54.5</v>
      </c>
      <c r="J49">
        <f t="shared" si="22"/>
        <v>38</v>
      </c>
      <c r="K49">
        <f t="shared" si="22"/>
        <v>19</v>
      </c>
      <c r="L49">
        <f t="shared" si="22"/>
        <v>5</v>
      </c>
      <c r="M49">
        <f t="shared" si="22"/>
        <v>116.5</v>
      </c>
      <c r="N49" s="10">
        <f t="shared" si="22"/>
        <v>183</v>
      </c>
    </row>
    <row r="50" spans="4:14" x14ac:dyDescent="0.3">
      <c r="D50">
        <f>D38</f>
        <v>39.714285714285715</v>
      </c>
      <c r="E50">
        <f t="shared" ref="E50:N50" si="23">E38</f>
        <v>26.571428571428573</v>
      </c>
      <c r="F50">
        <f t="shared" si="23"/>
        <v>15.428571428571429</v>
      </c>
      <c r="G50">
        <f t="shared" si="23"/>
        <v>9.7142857142857135</v>
      </c>
      <c r="H50">
        <f t="shared" si="23"/>
        <v>5.5714285714285712</v>
      </c>
      <c r="I50">
        <f t="shared" si="23"/>
        <v>15.142857142857142</v>
      </c>
      <c r="J50">
        <f t="shared" si="23"/>
        <v>7.1428571428571432</v>
      </c>
      <c r="K50">
        <f t="shared" si="23"/>
        <v>5.4285714285714288</v>
      </c>
      <c r="L50">
        <f t="shared" si="23"/>
        <v>4.4285714285714288</v>
      </c>
      <c r="M50">
        <f t="shared" si="23"/>
        <v>32.142857142857146</v>
      </c>
      <c r="N50" s="10">
        <f t="shared" si="23"/>
        <v>129.14285714285714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sqref="A1:N27"/>
    </sheetView>
  </sheetViews>
  <sheetFormatPr defaultRowHeight="14.4" x14ac:dyDescent="0.3"/>
  <cols>
    <col min="1" max="1" width="22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>
        <v>2016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ht="7.2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4" t="s">
        <v>15</v>
      </c>
      <c r="B7" s="3"/>
      <c r="D7">
        <f>January!D7+February!D7+March!D7+April!D7+May!D7+June!D7+July!D7+August!D7+September!D7+October!D7+November!D7+December!D7</f>
        <v>249</v>
      </c>
      <c r="E7">
        <f>January!E7+February!E7+March!E7+April!E7+May!E7+June!E7+July!E7+August!E7+September!E7+October!E7+November!E7+December!E7</f>
        <v>68</v>
      </c>
      <c r="F7">
        <f>January!F7+February!F7+March!F7+April!F7+May!F7+June!F7+July!F7+August!F7+September!F7+October!F7+November!F7+December!F7</f>
        <v>35</v>
      </c>
      <c r="G7">
        <f>January!G7+February!G7+March!G7+April!G7+May!G7+June!G7+July!G7+August!G7+September!G7+October!G7+November!G7+December!G7</f>
        <v>22</v>
      </c>
      <c r="H7">
        <f>January!H7+February!H7+March!H7+April!H7+May!H7+June!H7+July!H7+August!H7+September!H7+October!H7+November!H7+December!H7</f>
        <v>1</v>
      </c>
      <c r="I7">
        <f>January!I7+February!I7+March!I7+April!I7+May!I7+June!I7+July!I7+August!I7+September!I7+October!I7+November!I7+December!I7</f>
        <v>7</v>
      </c>
      <c r="J7">
        <f>January!J7+February!J7+March!J7+April!J7+May!J7+June!J7+July!J7+August!J7+September!J7+October!J7+November!J7+December!J7</f>
        <v>0</v>
      </c>
      <c r="K7">
        <f>January!K7+February!K7+March!K7+April!K7+May!K7+June!K7+July!K7+August!K7+September!K7+October!K7+November!K7+December!K7</f>
        <v>3</v>
      </c>
      <c r="L7">
        <f>January!L7+February!L7+March!L7+April!L7+May!L7+June!L7+July!L7+August!L7+September!L7+October!L7+November!L7+December!L7</f>
        <v>2</v>
      </c>
      <c r="M7" s="2">
        <f>SUM(I7:L7)</f>
        <v>12</v>
      </c>
      <c r="N7" s="2">
        <f>SUM(D7:L7)</f>
        <v>387</v>
      </c>
    </row>
    <row r="8" spans="1:14" x14ac:dyDescent="0.3">
      <c r="A8" s="5" t="s">
        <v>16</v>
      </c>
      <c r="B8" s="5"/>
      <c r="D8" s="9">
        <f>D7</f>
        <v>249</v>
      </c>
      <c r="E8" s="9">
        <f t="shared" ref="E8:N8" si="0">E7</f>
        <v>68</v>
      </c>
      <c r="F8" s="9">
        <f t="shared" si="0"/>
        <v>35</v>
      </c>
      <c r="G8" s="9">
        <f t="shared" si="0"/>
        <v>22</v>
      </c>
      <c r="H8" s="9">
        <f t="shared" si="0"/>
        <v>1</v>
      </c>
      <c r="I8" s="9">
        <f t="shared" si="0"/>
        <v>7</v>
      </c>
      <c r="J8" s="9">
        <f t="shared" si="0"/>
        <v>0</v>
      </c>
      <c r="K8" s="9">
        <f t="shared" si="0"/>
        <v>3</v>
      </c>
      <c r="L8" s="9">
        <f t="shared" si="0"/>
        <v>2</v>
      </c>
      <c r="M8" s="9">
        <f t="shared" si="0"/>
        <v>12</v>
      </c>
      <c r="N8" s="9">
        <f t="shared" si="0"/>
        <v>387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f>January!D10+February!D10+March!D10+April!D10+May!D10+June!D10+July!D10+August!D10+September!D10+October!D10+November!D10+December!D10</f>
        <v>623</v>
      </c>
      <c r="E10">
        <f>January!E10+February!E10+March!E10+April!E10+May!E10+June!E10+July!E10+August!E10+September!E10+October!E10+November!E10+December!E10</f>
        <v>342</v>
      </c>
      <c r="F10">
        <f>January!F10+February!F10+March!F10+April!F10+May!F10+June!F10+July!F10+August!F10+September!F10+October!F10+November!F10+December!F10</f>
        <v>117</v>
      </c>
      <c r="G10">
        <f>January!G10+February!G10+March!G10+April!G10+May!G10+June!G10+July!G10+August!G10+September!G10+October!G10+November!G10+December!G10</f>
        <v>144</v>
      </c>
      <c r="H10">
        <f>January!H10+February!H10+March!H10+April!H10+May!H10+June!H10+July!H10+August!H10+September!H10+October!H10+November!H10+December!H10</f>
        <v>168</v>
      </c>
      <c r="I10">
        <f>January!I10+February!I10+March!I10+April!I10+May!I10+June!I10+July!I10+August!I10+September!I10+October!I10+November!I10+December!I10</f>
        <v>0</v>
      </c>
      <c r="J10">
        <f>January!J10+February!J10+March!J10+April!J10+May!J10+June!J10+July!J10+August!J10+September!J10+October!J10+November!J10+December!J10</f>
        <v>0</v>
      </c>
      <c r="K10">
        <f>January!K10+February!K10+March!K10+April!K10+May!K10+June!K10+July!K10+August!K10+September!K10+October!K10+November!K10+December!K10</f>
        <v>0</v>
      </c>
      <c r="L10">
        <f>January!L10+February!L10+March!L10+April!L10+May!L10+June!L10+July!L10+August!L10+September!L10+October!L10+November!L10+December!L10</f>
        <v>0</v>
      </c>
      <c r="M10" s="2">
        <f t="shared" ref="M10:M11" si="1">SUM(I10:L10)</f>
        <v>0</v>
      </c>
      <c r="N10" s="2">
        <f t="shared" ref="N10:N11" si="2">SUM(D10:L10)</f>
        <v>1394</v>
      </c>
    </row>
    <row r="11" spans="1:14" x14ac:dyDescent="0.3">
      <c r="A11" s="4" t="s">
        <v>18</v>
      </c>
      <c r="B11" s="14">
        <v>4</v>
      </c>
      <c r="D11">
        <f>January!D11+February!D11+March!D11+April!D11+May!D11+June!D11+July!D11+August!D11+September!D11+October!D11+November!D12+December!D12</f>
        <v>0</v>
      </c>
      <c r="E11">
        <f>January!E11+February!E11+March!E11+April!E11+May!E11+June!E11+July!E11+August!E11+September!E11+October!E11+November!E12+December!E12</f>
        <v>0</v>
      </c>
      <c r="F11">
        <f>January!F11+February!F11+March!F11+April!F11+May!F11+June!F11+July!F11+August!F11+September!F11+October!F11+November!F12+December!F12</f>
        <v>0</v>
      </c>
      <c r="G11">
        <f>January!G11+February!G11+March!G11+April!G11+May!G11+June!G11+July!G11+August!G11+September!G11+October!G11+November!G12+December!G12</f>
        <v>0</v>
      </c>
      <c r="H11">
        <f>January!H11+February!H11+March!H11+April!H11+May!H11+June!H11+July!H11+August!H11+September!H11+October!H11+November!H12+December!H12</f>
        <v>0</v>
      </c>
      <c r="I11">
        <f>January!I11+February!I11+March!I11+April!I11+May!I11+June!I11+July!I11+August!I11+September!I11+October!I11+November!I12+December!I12</f>
        <v>693</v>
      </c>
      <c r="J11">
        <f>January!J11+February!J11+March!J11+April!J11+May!J11+June!J11+July!J11+August!J11+September!J11+October!J11+November!J12+December!J12</f>
        <v>452</v>
      </c>
      <c r="K11">
        <f>January!K11+February!K11+March!K11+April!K11+May!K11+June!K11+July!K11+August!K11+September!K11+October!K11+November!K12+December!K12</f>
        <v>242</v>
      </c>
      <c r="L11">
        <f>January!L11+February!L11+March!L11+April!L11+May!L11+June!L11+July!L11+August!L11+September!L11+October!L11+November!L12+December!L12</f>
        <v>140</v>
      </c>
      <c r="M11" s="2">
        <f t="shared" si="1"/>
        <v>1527</v>
      </c>
      <c r="N11" s="2">
        <f t="shared" si="2"/>
        <v>1527</v>
      </c>
    </row>
    <row r="12" spans="1:14" x14ac:dyDescent="0.3">
      <c r="A12" s="5" t="s">
        <v>19</v>
      </c>
      <c r="B12" s="6"/>
      <c r="D12" s="9">
        <f>SUM(D10:D11)</f>
        <v>623</v>
      </c>
      <c r="E12" s="9">
        <f t="shared" ref="E12:N12" si="3">SUM(E10:E11)</f>
        <v>342</v>
      </c>
      <c r="F12" s="9">
        <f t="shared" si="3"/>
        <v>117</v>
      </c>
      <c r="G12" s="9">
        <f t="shared" si="3"/>
        <v>144</v>
      </c>
      <c r="H12" s="9">
        <f t="shared" si="3"/>
        <v>168</v>
      </c>
      <c r="I12" s="9">
        <f t="shared" si="3"/>
        <v>693</v>
      </c>
      <c r="J12" s="9">
        <f t="shared" si="3"/>
        <v>452</v>
      </c>
      <c r="K12" s="9">
        <f t="shared" si="3"/>
        <v>242</v>
      </c>
      <c r="L12" s="9">
        <f t="shared" si="3"/>
        <v>140</v>
      </c>
      <c r="M12" s="9">
        <f t="shared" si="3"/>
        <v>1527</v>
      </c>
      <c r="N12" s="9">
        <f t="shared" si="3"/>
        <v>2921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f>January!D14+February!D14+March!D14+April!D14+May!D14+June!D14+July!D14+August!D14+September!D14+October!D14+November!D15+December!D15</f>
        <v>47</v>
      </c>
      <c r="E14">
        <f>January!E14+February!E14+March!E14+April!E14+May!E14+June!E14+July!E14+August!E14+September!E14+October!E14+November!E15+December!E15</f>
        <v>44</v>
      </c>
      <c r="F14">
        <f>January!F14+February!F14+March!F14+April!F14+May!F14+June!F14+July!F14+August!F14+September!F14+October!F14+November!F15+December!F15</f>
        <v>21</v>
      </c>
      <c r="G14">
        <f>January!G14+February!G14+March!G14+April!G14+May!G14+June!G14+July!G14+August!G14+September!G14+October!G14+November!G15+December!G15</f>
        <v>24</v>
      </c>
      <c r="H14">
        <f>January!H14+February!H14+March!H14+April!H14+May!H14+June!H14+July!H14+August!H14+September!H14+October!H14+November!H15+December!H15</f>
        <v>4</v>
      </c>
      <c r="I14">
        <f>January!I14+February!I14+March!I14+April!I14+May!I14+June!I14+July!I14+August!I14+September!I14+October!I14+November!I15+December!I15</f>
        <v>657</v>
      </c>
      <c r="J14">
        <f>January!J14+February!J14+March!J14+April!J14+May!J14+June!J14+July!J14+August!J14+September!J14+October!J14+November!J15+December!J15</f>
        <v>570</v>
      </c>
      <c r="K14">
        <f>January!K14+February!K14+March!K14+April!K14+May!K14+June!K14+July!K14+August!K14+September!K14+October!K14+November!K15+December!K15</f>
        <v>240</v>
      </c>
      <c r="L14">
        <f>January!L14+February!L14+March!L14+April!L14+May!L14+June!L14+July!L14+August!L14+September!L14+October!L14+November!L15+December!L15</f>
        <v>84</v>
      </c>
      <c r="M14" s="2">
        <f t="shared" ref="M14:M15" si="4">SUM(I14:L14)</f>
        <v>1551</v>
      </c>
      <c r="N14" s="2">
        <f t="shared" ref="N14:N15" si="5">SUM(D14:L14)</f>
        <v>1691</v>
      </c>
    </row>
    <row r="15" spans="1:14" x14ac:dyDescent="0.3">
      <c r="A15" s="4" t="s">
        <v>20</v>
      </c>
      <c r="B15" s="14">
        <v>7</v>
      </c>
      <c r="D15">
        <f>January!D15+February!D15+March!D15+April!D15+May!D15+June!D15+July!D15+August!D15+September!D15+October!D15+November!D16+December!D16</f>
        <v>380</v>
      </c>
      <c r="E15">
        <f>January!E15+February!E15+March!E15+April!E15+May!E15+June!E15+July!E15+August!E15+September!E15+October!E15+November!E16+December!E16</f>
        <v>208</v>
      </c>
      <c r="F15">
        <f>January!F15+February!F15+March!F15+April!F15+May!F15+June!F15+July!F15+August!F15+September!F15+October!F15+November!F16+December!F16</f>
        <v>89</v>
      </c>
      <c r="G15">
        <f>January!G15+February!G15+March!G15+April!G15+May!G15+June!G15+July!G15+August!G15+September!G15+October!G15+November!G16+December!G16</f>
        <v>45</v>
      </c>
      <c r="H15">
        <f>January!H15+February!H15+March!H15+April!H15+May!H15+June!H15+July!H15+August!H15+September!H15+October!H15+November!H16+December!H16</f>
        <v>21</v>
      </c>
      <c r="I15">
        <f>January!I15+February!I15+March!I15+April!I15+May!I15+June!I15+July!I15+August!I15+September!I15+October!I15+November!I16+December!I16</f>
        <v>113</v>
      </c>
      <c r="J15">
        <f>January!J15+February!J15+March!J15+April!J15+May!J15+June!J15+July!J15+August!J15+September!J15+October!J15+November!J16+December!J16</f>
        <v>71</v>
      </c>
      <c r="K15">
        <f>January!K15+February!K15+March!K15+April!K15+May!K15+June!K15+July!K15+August!K15+September!K15+October!K15+November!K16+December!K16</f>
        <v>37</v>
      </c>
      <c r="L15">
        <f>January!L15+February!L15+March!L15+April!L15+May!L15+June!L15+July!L15+August!L15+September!L15+October!L15+November!L16+December!L16</f>
        <v>8</v>
      </c>
      <c r="M15" s="2">
        <f t="shared" si="4"/>
        <v>229</v>
      </c>
      <c r="N15" s="2">
        <f t="shared" si="5"/>
        <v>972</v>
      </c>
    </row>
    <row r="16" spans="1:14" x14ac:dyDescent="0.3">
      <c r="A16" s="5" t="s">
        <v>21</v>
      </c>
      <c r="B16" s="6"/>
      <c r="D16" s="9">
        <f>SUM(D14:D15)</f>
        <v>427</v>
      </c>
      <c r="E16" s="9">
        <f t="shared" ref="E16:N16" si="6">SUM(E14:E15)</f>
        <v>252</v>
      </c>
      <c r="F16" s="9">
        <f t="shared" si="6"/>
        <v>110</v>
      </c>
      <c r="G16" s="9">
        <f t="shared" si="6"/>
        <v>69</v>
      </c>
      <c r="H16" s="9">
        <f t="shared" si="6"/>
        <v>25</v>
      </c>
      <c r="I16" s="9">
        <f t="shared" si="6"/>
        <v>770</v>
      </c>
      <c r="J16" s="9">
        <f t="shared" si="6"/>
        <v>641</v>
      </c>
      <c r="K16" s="9">
        <f t="shared" si="6"/>
        <v>277</v>
      </c>
      <c r="L16" s="9">
        <f t="shared" si="6"/>
        <v>92</v>
      </c>
      <c r="M16" s="9">
        <f t="shared" si="6"/>
        <v>1780</v>
      </c>
      <c r="N16" s="9">
        <f t="shared" si="6"/>
        <v>2663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f>January!D18+February!D18+March!D18+April!D18+May!D18+June!D18+July!D18+August!D18+September!D18+October!D18+November!D19+December!D19</f>
        <v>0</v>
      </c>
      <c r="E18">
        <f>January!E18+February!E18+March!E18+April!E18+May!E18+June!E18+July!E18+August!E18+September!E18+October!E18+November!E19+December!E19</f>
        <v>0</v>
      </c>
      <c r="F18">
        <f>January!F18+February!F18+March!F18+April!F18+May!F18+June!F18+July!F18+August!F18+September!F18+October!F18+November!F19+December!F19</f>
        <v>0</v>
      </c>
      <c r="G18">
        <f>January!G18+February!G18+March!G18+April!G18+May!G18+June!G18+July!G18+August!G18+September!G18+October!G18+November!G19+December!G19</f>
        <v>0</v>
      </c>
      <c r="H18">
        <f>January!H18+February!H18+March!H18+April!H18+May!H18+June!H18+July!H18+August!H18+September!H18+October!H18+November!H19+December!H19</f>
        <v>0</v>
      </c>
      <c r="I18">
        <f>January!I18+February!I18+March!I18+April!I18+May!I18+June!I18+July!I18+August!I18+September!I18+October!I18+November!I19+December!I19</f>
        <v>715</v>
      </c>
      <c r="J18">
        <f>January!J18+February!J18+March!J18+April!J18+May!J18+June!J18+July!J18+August!J18+September!J18+October!J18+November!J19+December!J19</f>
        <v>396</v>
      </c>
      <c r="K18">
        <f>January!K18+February!K18+March!K18+April!K18+May!K18+June!K18+July!K18+August!K18+September!K18+October!K18+November!K19+December!K19</f>
        <v>284</v>
      </c>
      <c r="L18">
        <f>January!L18+February!L18+March!L18+April!L18+May!L18+June!L18+July!L18+August!L18+September!L18+October!L18+November!L19+December!L19</f>
        <v>205</v>
      </c>
      <c r="M18" s="2">
        <f t="shared" ref="M18:M24" si="7">SUM(I18:L18)</f>
        <v>1600</v>
      </c>
      <c r="N18" s="2">
        <f t="shared" ref="N18:N24" si="8">SUM(D18:L18)</f>
        <v>1600</v>
      </c>
    </row>
    <row r="19" spans="1:14" x14ac:dyDescent="0.3">
      <c r="A19" s="7" t="s">
        <v>23</v>
      </c>
      <c r="B19" s="14">
        <v>11</v>
      </c>
      <c r="D19">
        <f>January!D19+February!D19+March!D19+April!D19+May!D19+June!D19+July!D19+August!D19+September!D19+October!D19+November!D20+December!D20</f>
        <v>495</v>
      </c>
      <c r="E19">
        <f>January!E19+February!E19+March!E19+April!E19+May!E19+June!E19+July!E19+August!E19+September!E19+October!E19+November!E20+December!E20</f>
        <v>267</v>
      </c>
      <c r="F19">
        <f>January!F19+February!F19+March!F19+April!F19+May!F19+June!F19+July!F19+August!F19+September!F19+October!F19+November!F20+December!F20</f>
        <v>142</v>
      </c>
      <c r="G19">
        <f>January!G19+February!G19+March!G19+April!G19+May!G19+June!G19+July!G19+August!G19+September!G19+October!G19+November!G20+December!G20</f>
        <v>80</v>
      </c>
      <c r="H19">
        <f>January!H19+February!H19+March!H19+April!H19+May!H19+June!H19+July!H19+August!H19+September!H19+October!H19+November!H20+December!H20</f>
        <v>45</v>
      </c>
      <c r="I19">
        <f>January!I19+February!I19+March!I19+April!I19+May!I19+June!I19+July!I19+August!I19+September!I19+October!I19+November!I20+December!I20</f>
        <v>0</v>
      </c>
      <c r="J19">
        <f>January!J19+February!J19+March!J19+April!J19+May!J19+June!J19+July!J19+August!J19+September!J19+October!J19+November!J20+December!J20</f>
        <v>0</v>
      </c>
      <c r="K19">
        <f>January!K19+February!K19+March!K19+April!K19+May!K19+June!K19+July!K19+August!K19+September!K19+October!K19+November!K20+December!K20</f>
        <v>0</v>
      </c>
      <c r="L19">
        <f>January!L19+February!L19+March!L19+April!L19+May!L19+June!L19+July!L19+August!L19+September!L19+October!L19+November!L20+December!L20</f>
        <v>0</v>
      </c>
      <c r="M19" s="2">
        <f t="shared" si="7"/>
        <v>0</v>
      </c>
      <c r="N19" s="2">
        <f t="shared" si="8"/>
        <v>1029</v>
      </c>
    </row>
    <row r="20" spans="1:14" x14ac:dyDescent="0.3">
      <c r="A20" s="7" t="s">
        <v>24</v>
      </c>
      <c r="B20" s="14">
        <v>3</v>
      </c>
      <c r="D20">
        <f>January!D20+February!D20+March!D20+April!D20+May!D20+June!D20+July!D20+August!D20+September!D20+October!D20+November!D21+December!D21</f>
        <v>398</v>
      </c>
      <c r="E20">
        <f>January!E20+February!E20+March!E20+April!E20+May!E20+June!E20+July!E20+August!E20+September!E20+October!E20+November!E21+December!E21</f>
        <v>271</v>
      </c>
      <c r="F20">
        <f>January!F20+February!F20+March!F20+April!F20+May!F20+June!F20+July!F20+August!F20+September!F20+October!F20+November!F21+December!F21</f>
        <v>140</v>
      </c>
      <c r="G20">
        <f>January!G20+February!G20+March!G20+April!G20+May!G20+June!G20+July!G20+August!G20+September!G20+October!G20+November!G21+December!G21</f>
        <v>92</v>
      </c>
      <c r="H20">
        <f>January!H20+February!H20+March!H20+April!H20+May!H20+June!H20+July!H20+August!H20+September!H20+October!H20+November!H21+December!H21</f>
        <v>65</v>
      </c>
      <c r="I20">
        <f>January!I20+February!I20+March!I20+April!I20+May!I20+June!I20+July!I20+August!I20+September!I20+October!I20+November!I21+December!I21</f>
        <v>0</v>
      </c>
      <c r="J20">
        <f>January!J20+February!J20+March!J20+April!J20+May!J20+June!J20+July!J20+August!J20+September!J20+October!J20+November!J21+December!J21</f>
        <v>0</v>
      </c>
      <c r="K20">
        <f>January!K20+February!K20+March!K20+April!K20+May!K20+June!K20+July!K20+August!K20+September!K20+October!K20+November!K21+December!K21</f>
        <v>0</v>
      </c>
      <c r="L20">
        <f>January!L20+February!L20+March!L20+April!L20+May!L20+June!L20+July!L20+August!L20+September!L20+October!L20+November!L21+December!L21</f>
        <v>0</v>
      </c>
      <c r="M20" s="2">
        <f t="shared" si="7"/>
        <v>0</v>
      </c>
      <c r="N20" s="2">
        <f t="shared" si="8"/>
        <v>966</v>
      </c>
    </row>
    <row r="21" spans="1:14" x14ac:dyDescent="0.3">
      <c r="A21" s="4" t="s">
        <v>25</v>
      </c>
      <c r="B21" s="14">
        <v>5</v>
      </c>
      <c r="D21">
        <f>January!D21+February!D21+March!D21+April!D21+May!D21+June!D21+July!D21+August!D21+September!D21+October!D21+November!D22+December!D22</f>
        <v>431</v>
      </c>
      <c r="E21">
        <f>January!E21+February!E21+March!E21+April!E21+May!E21+June!E21+July!E21+August!E21+September!E21+October!E21+November!E22+December!E22</f>
        <v>261</v>
      </c>
      <c r="F21">
        <f>January!F21+February!F21+March!F21+April!F21+May!F21+June!F21+July!F21+August!F21+September!F21+October!F21+November!F22+December!F22</f>
        <v>123</v>
      </c>
      <c r="G21">
        <f>January!G21+February!G21+March!G21+April!G21+May!G21+June!G21+July!G21+August!G21+September!G21+October!G21+November!G22+December!G22</f>
        <v>94</v>
      </c>
      <c r="H21">
        <f>January!H21+February!H21+March!H21+April!H21+May!H21+June!H21+July!H21+August!H21+September!H21+October!H21+November!H22+December!H22</f>
        <v>71</v>
      </c>
      <c r="I21">
        <f>January!I21+February!I21+March!I21+April!I21+May!I21+June!I21+July!I21+August!I21+September!I21+October!I21+November!I22+December!I22</f>
        <v>0</v>
      </c>
      <c r="J21">
        <f>January!J21+February!J21+March!J21+April!J21+May!J21+June!J21+July!J21+August!J21+September!J21+October!J21+November!J22+December!J22</f>
        <v>0</v>
      </c>
      <c r="K21">
        <f>January!K21+February!K21+March!K21+April!K21+May!K21+June!K21+July!K21+August!K21+September!K21+October!K21+November!K22+December!K22</f>
        <v>0</v>
      </c>
      <c r="L21">
        <f>January!L21+February!L21+March!L21+April!L21+May!L21+June!L21+July!L21+August!L21+September!L21+October!L21+November!L22+December!L22</f>
        <v>0</v>
      </c>
      <c r="M21" s="2">
        <f t="shared" si="7"/>
        <v>0</v>
      </c>
      <c r="N21" s="2">
        <f t="shared" si="8"/>
        <v>980</v>
      </c>
    </row>
    <row r="22" spans="1:14" x14ac:dyDescent="0.3">
      <c r="A22" s="4" t="s">
        <v>38</v>
      </c>
      <c r="B22" s="14">
        <v>6</v>
      </c>
      <c r="D22">
        <f>January!D22+February!D22+March!D22+April!D22+May!D22+June!D22+July!D22+August!D22+September!D22+October!D22+November!D23+December!D23</f>
        <v>316</v>
      </c>
      <c r="E22">
        <f>January!E22+February!E22+March!E22+April!E22+May!E22+June!E22+July!E22+August!E22+September!E22+October!E22+November!E23+December!E23</f>
        <v>209</v>
      </c>
      <c r="F22">
        <f>January!F22+February!F22+March!F22+April!F22+May!F22+June!F22+July!F22+August!F22+September!F22+October!F22+November!F23+December!F23</f>
        <v>118</v>
      </c>
      <c r="G22">
        <f>January!G22+February!G22+March!G22+April!G22+May!G22+June!G22+July!G22+August!G22+September!G22+October!G22+November!G23+December!G23</f>
        <v>65</v>
      </c>
      <c r="H22">
        <f>January!H22+February!H22+March!H22+April!H22+May!H22+June!H22+July!H22+August!H22+September!H22+October!H22+November!H23+December!H23</f>
        <v>30</v>
      </c>
      <c r="I22">
        <f>January!I22+February!I22+March!I22+April!I22+May!I22+June!I22+July!I22+August!I22+September!I22+October!I22+November!I23+December!I23</f>
        <v>0</v>
      </c>
      <c r="J22">
        <f>January!J22+February!J22+March!J22+April!J22+May!J22+June!J22+July!J22+August!J22+September!J22+October!J22+November!J23+December!J23</f>
        <v>0</v>
      </c>
      <c r="K22">
        <f>January!K22+February!K22+March!K22+April!K22+May!K22+June!K22+July!K22+August!K22+September!K22+October!K22+November!K23+December!K23</f>
        <v>0</v>
      </c>
      <c r="L22">
        <f>January!L22+February!L22+March!L22+April!L22+May!L22+June!L22+July!L22+August!L22+September!L22+October!L22+November!L23+December!L23</f>
        <v>0</v>
      </c>
      <c r="M22" s="2">
        <f t="shared" si="7"/>
        <v>0</v>
      </c>
      <c r="N22" s="2">
        <f t="shared" si="8"/>
        <v>738</v>
      </c>
    </row>
    <row r="23" spans="1:14" x14ac:dyDescent="0.3">
      <c r="A23" s="4" t="s">
        <v>27</v>
      </c>
      <c r="B23" s="14">
        <v>8</v>
      </c>
      <c r="D23">
        <f>January!D23+February!D23+March!D23+April!D23+May!D23+June!D23+July!D23+August!D24+September!D23+October!D23+November!D24+December!D24</f>
        <v>378</v>
      </c>
      <c r="E23">
        <f>January!E23+February!E23+March!E23+April!E23+May!E23+June!E23+July!E23+August!E24+September!E23+October!E23+November!E24+December!E24</f>
        <v>284</v>
      </c>
      <c r="F23">
        <f>January!F23+February!F23+March!F23+April!F23+May!F23+June!F23+July!F23+August!F24+September!F23+October!F23+November!F24+December!F24</f>
        <v>116</v>
      </c>
      <c r="G23">
        <f>January!G23+February!G23+March!G23+April!G23+May!G23+June!G23+July!G23+August!G24+September!G23+October!G23+November!G24+December!G24</f>
        <v>111</v>
      </c>
      <c r="H23">
        <f>January!H23+February!H23+March!H23+April!H23+May!H23+June!H23+July!H23+August!H24+September!H23+October!H23+November!H24+December!H24</f>
        <v>89</v>
      </c>
      <c r="I23">
        <f>January!I23+February!I23+March!I23+April!I23+May!I23+June!I23+July!I23+August!I24+September!I23+October!I23+November!I24+December!I24</f>
        <v>0</v>
      </c>
      <c r="J23">
        <f>January!J23+February!J23+March!J23+April!J23+May!J23+June!J23+July!J23+August!J24+September!J23+October!J23+November!J24+December!J24</f>
        <v>0</v>
      </c>
      <c r="K23">
        <f>January!K23+February!K23+March!K23+April!K23+May!K23+June!K23+July!K23+August!K24+September!K23+October!K23+November!K24+December!K24</f>
        <v>0</v>
      </c>
      <c r="L23">
        <f>January!L23+February!L23+March!L23+April!L23+May!L23+June!L23+July!L23+August!L24+September!L23+October!L23+November!L24+December!L24</f>
        <v>0</v>
      </c>
      <c r="M23" s="2">
        <f t="shared" si="7"/>
        <v>0</v>
      </c>
      <c r="N23" s="2">
        <f t="shared" si="8"/>
        <v>978</v>
      </c>
    </row>
    <row r="24" spans="1:14" x14ac:dyDescent="0.3">
      <c r="A24" s="4" t="s">
        <v>28</v>
      </c>
      <c r="B24" s="14">
        <v>9</v>
      </c>
      <c r="D24">
        <f>January!D24+February!D24+March!D24+April!D24+May!D24+June!D24+July!D24+August!D25+September!D24+October!D24+November!D26+December!D25</f>
        <v>361</v>
      </c>
      <c r="E24">
        <f>January!E24+February!E24+March!E24+April!E24+May!E24+June!E24+July!E24+August!E25+September!E24+October!E24+November!E26+December!E25</f>
        <v>230</v>
      </c>
      <c r="F24">
        <f>January!F24+February!F24+March!F24+April!F24+May!F24+June!F24+July!F24+August!F25+September!F24+October!F24+November!F26+December!F25</f>
        <v>125</v>
      </c>
      <c r="G24">
        <f>January!G24+February!G24+March!G24+April!G24+May!G24+June!G24+July!G24+August!G25+September!G24+October!G24+November!G26+December!G25</f>
        <v>87</v>
      </c>
      <c r="H24">
        <f>January!H24+February!H24+March!H24+April!H24+May!H24+June!H24+July!H24+August!H25+September!H24+October!H24+November!H26+December!H25</f>
        <v>49</v>
      </c>
      <c r="I24">
        <f>January!I24+February!I24+March!I24+April!I24+May!I24+June!I24+July!I24+August!I25+September!I24+October!I24+November!I26+December!I25</f>
        <v>107</v>
      </c>
      <c r="J24">
        <f>January!J24+February!J24+March!J24+April!J24+May!J24+June!J24+July!J24+August!J25+September!J24+October!J24+November!J26+December!J25</f>
        <v>47</v>
      </c>
      <c r="K24">
        <f>January!K24+February!K24+March!K24+April!K24+May!K24+June!K24+July!K24+August!K25+September!K24+October!K24+November!K26+December!K25</f>
        <v>37</v>
      </c>
      <c r="L24">
        <f>January!L24+February!L24+March!L24+April!L24+May!L24+June!L24+July!L24+August!L25+September!L24+October!L24+November!L26+December!L25</f>
        <v>25</v>
      </c>
      <c r="M24" s="2">
        <f t="shared" si="7"/>
        <v>216</v>
      </c>
      <c r="N24" s="2">
        <f t="shared" si="8"/>
        <v>1068</v>
      </c>
    </row>
    <row r="25" spans="1:14" x14ac:dyDescent="0.3">
      <c r="A25" s="5" t="s">
        <v>29</v>
      </c>
      <c r="B25" s="5"/>
      <c r="D25" s="9">
        <f>SUM(D18:D24)</f>
        <v>2379</v>
      </c>
      <c r="E25" s="9">
        <f t="shared" ref="E25:N25" si="9">SUM(E18:E24)</f>
        <v>1522</v>
      </c>
      <c r="F25" s="9">
        <f t="shared" si="9"/>
        <v>764</v>
      </c>
      <c r="G25" s="9">
        <f t="shared" si="9"/>
        <v>529</v>
      </c>
      <c r="H25" s="9">
        <f t="shared" si="9"/>
        <v>349</v>
      </c>
      <c r="I25" s="9">
        <f t="shared" si="9"/>
        <v>822</v>
      </c>
      <c r="J25" s="9">
        <f t="shared" si="9"/>
        <v>443</v>
      </c>
      <c r="K25" s="9">
        <f t="shared" si="9"/>
        <v>321</v>
      </c>
      <c r="L25" s="9">
        <f t="shared" si="9"/>
        <v>230</v>
      </c>
      <c r="M25" s="9">
        <f t="shared" si="9"/>
        <v>1816</v>
      </c>
      <c r="N25" s="9">
        <f t="shared" si="9"/>
        <v>7359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3429</v>
      </c>
      <c r="E27" s="9">
        <f t="shared" ref="E27:N27" si="10">E12+E16+E25</f>
        <v>2116</v>
      </c>
      <c r="F27" s="9">
        <f t="shared" si="10"/>
        <v>991</v>
      </c>
      <c r="G27" s="9">
        <f t="shared" si="10"/>
        <v>742</v>
      </c>
      <c r="H27" s="9">
        <f t="shared" si="10"/>
        <v>542</v>
      </c>
      <c r="I27" s="9">
        <f t="shared" si="10"/>
        <v>2285</v>
      </c>
      <c r="J27" s="9">
        <f t="shared" si="10"/>
        <v>1536</v>
      </c>
      <c r="K27" s="9">
        <f t="shared" si="10"/>
        <v>840</v>
      </c>
      <c r="L27" s="9">
        <f t="shared" si="10"/>
        <v>462</v>
      </c>
      <c r="M27" s="9">
        <f t="shared" si="10"/>
        <v>5123</v>
      </c>
      <c r="N27" s="9">
        <f t="shared" si="10"/>
        <v>12943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311.5</v>
      </c>
      <c r="E29" s="2">
        <f t="shared" ref="E29:N29" si="11">IF(E12&gt;0,AVERAGE(E10:E11),0)</f>
        <v>171</v>
      </c>
      <c r="F29" s="2">
        <f t="shared" si="11"/>
        <v>58.5</v>
      </c>
      <c r="G29" s="2">
        <f t="shared" si="11"/>
        <v>72</v>
      </c>
      <c r="H29" s="2">
        <f t="shared" si="11"/>
        <v>84</v>
      </c>
      <c r="I29" s="2">
        <f t="shared" si="11"/>
        <v>346.5</v>
      </c>
      <c r="J29" s="2">
        <f t="shared" si="11"/>
        <v>226</v>
      </c>
      <c r="K29" s="2">
        <f t="shared" si="11"/>
        <v>121</v>
      </c>
      <c r="L29" s="2">
        <f t="shared" si="11"/>
        <v>70</v>
      </c>
      <c r="M29" s="2">
        <f t="shared" si="11"/>
        <v>763.5</v>
      </c>
      <c r="N29" s="11">
        <f t="shared" si="11"/>
        <v>1460.5</v>
      </c>
    </row>
    <row r="30" spans="1:14" x14ac:dyDescent="0.3">
      <c r="A30" s="8" t="s">
        <v>32</v>
      </c>
      <c r="B30" s="8"/>
      <c r="D30" s="13">
        <f>IF(OR(D12&gt;0,D27&gt;0),D12/D27,0)</f>
        <v>0.18168562263050453</v>
      </c>
      <c r="E30" s="13">
        <f t="shared" ref="E30:N30" si="12">IF(OR(E12&gt;0,E27&gt;0),E12/E27,0)</f>
        <v>0.16162570888468808</v>
      </c>
      <c r="F30" s="13">
        <f t="shared" si="12"/>
        <v>0.11806256306760847</v>
      </c>
      <c r="G30" s="13">
        <f t="shared" si="12"/>
        <v>0.19407008086253369</v>
      </c>
      <c r="H30" s="13">
        <f t="shared" si="12"/>
        <v>0.30996309963099633</v>
      </c>
      <c r="I30" s="13">
        <f t="shared" si="12"/>
        <v>0.30328227571115973</v>
      </c>
      <c r="J30" s="13">
        <f t="shared" si="12"/>
        <v>0.29427083333333331</v>
      </c>
      <c r="K30" s="13">
        <f t="shared" si="12"/>
        <v>0.28809523809523807</v>
      </c>
      <c r="L30" s="13">
        <f t="shared" si="12"/>
        <v>0.30303030303030304</v>
      </c>
      <c r="M30" s="13">
        <f t="shared" si="12"/>
        <v>0.29806753855162993</v>
      </c>
      <c r="N30" s="13">
        <f t="shared" si="12"/>
        <v>0.22568183574132736</v>
      </c>
    </row>
    <row r="31" spans="1:14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2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213.5</v>
      </c>
      <c r="E33" s="2">
        <f t="shared" ref="E33:N33" si="14">IF(E16&gt;0,AVERAGE(E14:E15),0)</f>
        <v>126</v>
      </c>
      <c r="F33" s="2">
        <f t="shared" si="14"/>
        <v>55</v>
      </c>
      <c r="G33" s="2">
        <f t="shared" si="14"/>
        <v>34.5</v>
      </c>
      <c r="H33" s="2">
        <f t="shared" si="14"/>
        <v>12.5</v>
      </c>
      <c r="I33" s="2">
        <f t="shared" si="14"/>
        <v>385</v>
      </c>
      <c r="J33" s="2">
        <f t="shared" si="14"/>
        <v>320.5</v>
      </c>
      <c r="K33" s="2">
        <f t="shared" si="14"/>
        <v>138.5</v>
      </c>
      <c r="L33" s="2">
        <f t="shared" si="14"/>
        <v>46</v>
      </c>
      <c r="M33" s="2">
        <f t="shared" si="14"/>
        <v>890</v>
      </c>
      <c r="N33" s="11">
        <f t="shared" si="14"/>
        <v>1331.5</v>
      </c>
    </row>
    <row r="34" spans="1:14" x14ac:dyDescent="0.3">
      <c r="A34" s="8" t="s">
        <v>32</v>
      </c>
      <c r="B34" s="8"/>
      <c r="D34" s="13">
        <f>IF(D27&gt;0,D16/D27,0)</f>
        <v>0.12452610090405367</v>
      </c>
      <c r="E34" s="13">
        <f t="shared" ref="E34:N34" si="15">IF(E27&gt;0,E16/E27,0)</f>
        <v>0.11909262759924386</v>
      </c>
      <c r="F34" s="13">
        <f t="shared" si="15"/>
        <v>0.11099899091826437</v>
      </c>
      <c r="G34" s="13">
        <f t="shared" si="15"/>
        <v>9.2991913746630725E-2</v>
      </c>
      <c r="H34" s="13">
        <f t="shared" si="15"/>
        <v>4.6125461254612546E-2</v>
      </c>
      <c r="I34" s="13">
        <f t="shared" si="15"/>
        <v>0.33698030634573306</v>
      </c>
      <c r="J34" s="13">
        <f t="shared" si="15"/>
        <v>0.41731770833333331</v>
      </c>
      <c r="K34" s="13">
        <f t="shared" si="15"/>
        <v>0.32976190476190476</v>
      </c>
      <c r="L34" s="13">
        <f t="shared" si="15"/>
        <v>0.19913419913419914</v>
      </c>
      <c r="M34" s="13">
        <f t="shared" si="15"/>
        <v>0.34745266445442125</v>
      </c>
      <c r="N34" s="13">
        <f t="shared" si="15"/>
        <v>0.20574828092405162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339.85714285714283</v>
      </c>
      <c r="E37" s="2">
        <f t="shared" ref="E37:N37" si="17">IF(E25&gt;0,AVERAGE(E18:E24),0)</f>
        <v>217.42857142857142</v>
      </c>
      <c r="F37" s="2">
        <f t="shared" si="17"/>
        <v>109.14285714285714</v>
      </c>
      <c r="G37" s="2">
        <f t="shared" si="17"/>
        <v>75.571428571428569</v>
      </c>
      <c r="H37" s="2">
        <f t="shared" si="17"/>
        <v>49.857142857142854</v>
      </c>
      <c r="I37" s="2">
        <f t="shared" si="17"/>
        <v>117.42857142857143</v>
      </c>
      <c r="J37" s="2">
        <f t="shared" si="17"/>
        <v>63.285714285714285</v>
      </c>
      <c r="K37" s="2">
        <f t="shared" si="17"/>
        <v>45.857142857142854</v>
      </c>
      <c r="L37" s="2">
        <f t="shared" si="17"/>
        <v>32.857142857142854</v>
      </c>
      <c r="M37" s="2">
        <f t="shared" si="17"/>
        <v>259.42857142857144</v>
      </c>
      <c r="N37" s="11">
        <f t="shared" si="17"/>
        <v>1051.2857142857142</v>
      </c>
    </row>
    <row r="38" spans="1:14" x14ac:dyDescent="0.3">
      <c r="A38" s="8" t="s">
        <v>32</v>
      </c>
      <c r="B38" s="8"/>
      <c r="D38" s="13">
        <f>IF(D27&gt;0,D25/D27,0)</f>
        <v>0.69378827646544183</v>
      </c>
      <c r="E38" s="13">
        <f t="shared" ref="E38:N38" si="18">IF(E27&gt;0,E25/E27,0)</f>
        <v>0.71928166351606804</v>
      </c>
      <c r="F38" s="13">
        <f t="shared" si="18"/>
        <v>0.7709384460141272</v>
      </c>
      <c r="G38" s="13">
        <f t="shared" si="18"/>
        <v>0.71293800539083563</v>
      </c>
      <c r="H38" s="13">
        <f t="shared" si="18"/>
        <v>0.64391143911439119</v>
      </c>
      <c r="I38" s="13">
        <f t="shared" si="18"/>
        <v>0.35973741794310721</v>
      </c>
      <c r="J38" s="13">
        <f t="shared" si="18"/>
        <v>0.28841145833333331</v>
      </c>
      <c r="K38" s="13">
        <f t="shared" si="18"/>
        <v>0.38214285714285712</v>
      </c>
      <c r="L38" s="13">
        <f t="shared" si="18"/>
        <v>0.49783549783549785</v>
      </c>
      <c r="M38" s="13">
        <f t="shared" si="18"/>
        <v>0.35447979699394888</v>
      </c>
      <c r="N38" s="13">
        <f t="shared" si="18"/>
        <v>0.568569883334621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311.72727272727275</v>
      </c>
      <c r="E41" s="11">
        <f t="shared" ref="E41:N41" si="20">E27/COUNTA($B$9:$B$24)</f>
        <v>192.36363636363637</v>
      </c>
      <c r="F41" s="11">
        <f t="shared" si="20"/>
        <v>90.090909090909093</v>
      </c>
      <c r="G41" s="11">
        <f t="shared" si="20"/>
        <v>67.454545454545453</v>
      </c>
      <c r="H41" s="11">
        <f t="shared" si="20"/>
        <v>49.272727272727273</v>
      </c>
      <c r="I41" s="11">
        <f t="shared" si="20"/>
        <v>207.72727272727272</v>
      </c>
      <c r="J41" s="11">
        <f t="shared" si="20"/>
        <v>139.63636363636363</v>
      </c>
      <c r="K41" s="11">
        <f t="shared" si="20"/>
        <v>76.36363636363636</v>
      </c>
      <c r="L41" s="11">
        <f t="shared" si="20"/>
        <v>42</v>
      </c>
      <c r="M41" s="11">
        <f t="shared" si="20"/>
        <v>465.72727272727275</v>
      </c>
      <c r="N41" s="11">
        <f t="shared" si="20"/>
        <v>1176.6363636363637</v>
      </c>
    </row>
    <row r="46" spans="1:14" x14ac:dyDescent="0.3">
      <c r="D46" s="2" t="s">
        <v>37</v>
      </c>
    </row>
    <row r="47" spans="1:14" x14ac:dyDescent="0.3">
      <c r="D47">
        <f>D29</f>
        <v>311.5</v>
      </c>
      <c r="E47">
        <f t="shared" ref="E47:N47" si="21">E29</f>
        <v>171</v>
      </c>
      <c r="F47">
        <f t="shared" si="21"/>
        <v>58.5</v>
      </c>
      <c r="G47">
        <f t="shared" si="21"/>
        <v>72</v>
      </c>
      <c r="H47">
        <f t="shared" si="21"/>
        <v>84</v>
      </c>
      <c r="I47">
        <f t="shared" si="21"/>
        <v>346.5</v>
      </c>
      <c r="J47">
        <f t="shared" si="21"/>
        <v>226</v>
      </c>
      <c r="K47">
        <f t="shared" si="21"/>
        <v>121</v>
      </c>
      <c r="L47">
        <f t="shared" si="21"/>
        <v>70</v>
      </c>
      <c r="M47">
        <f t="shared" si="21"/>
        <v>763.5</v>
      </c>
      <c r="N47" s="10">
        <f t="shared" si="21"/>
        <v>1460.5</v>
      </c>
    </row>
    <row r="48" spans="1:14" x14ac:dyDescent="0.3">
      <c r="D48">
        <f>D33</f>
        <v>213.5</v>
      </c>
      <c r="E48">
        <f t="shared" ref="E48:N48" si="22">E33</f>
        <v>126</v>
      </c>
      <c r="F48">
        <f t="shared" si="22"/>
        <v>55</v>
      </c>
      <c r="G48">
        <f t="shared" si="22"/>
        <v>34.5</v>
      </c>
      <c r="H48">
        <f t="shared" si="22"/>
        <v>12.5</v>
      </c>
      <c r="I48">
        <f t="shared" si="22"/>
        <v>385</v>
      </c>
      <c r="J48">
        <f t="shared" si="22"/>
        <v>320.5</v>
      </c>
      <c r="K48">
        <f t="shared" si="22"/>
        <v>138.5</v>
      </c>
      <c r="L48">
        <f t="shared" si="22"/>
        <v>46</v>
      </c>
      <c r="M48">
        <f t="shared" si="22"/>
        <v>890</v>
      </c>
      <c r="N48" s="10">
        <f t="shared" si="22"/>
        <v>1331.5</v>
      </c>
    </row>
    <row r="49" spans="4:14" x14ac:dyDescent="0.3">
      <c r="D49">
        <f>D37</f>
        <v>339.85714285714283</v>
      </c>
      <c r="E49">
        <f t="shared" ref="E49:N49" si="23">E37</f>
        <v>217.42857142857142</v>
      </c>
      <c r="F49">
        <f t="shared" si="23"/>
        <v>109.14285714285714</v>
      </c>
      <c r="G49">
        <f t="shared" si="23"/>
        <v>75.571428571428569</v>
      </c>
      <c r="H49">
        <f t="shared" si="23"/>
        <v>49.857142857142854</v>
      </c>
      <c r="I49">
        <f t="shared" si="23"/>
        <v>117.42857142857143</v>
      </c>
      <c r="J49">
        <f t="shared" si="23"/>
        <v>63.285714285714285</v>
      </c>
      <c r="K49">
        <f t="shared" si="23"/>
        <v>45.857142857142854</v>
      </c>
      <c r="L49">
        <f t="shared" si="23"/>
        <v>32.857142857142854</v>
      </c>
      <c r="M49">
        <f t="shared" si="23"/>
        <v>259.42857142857144</v>
      </c>
      <c r="N49" s="10">
        <f t="shared" si="23"/>
        <v>1051.2857142857142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4" workbookViewId="0">
      <selection activeCell="N24" sqref="N24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FEBRUARY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45</v>
      </c>
      <c r="E7">
        <v>17</v>
      </c>
      <c r="F7">
        <v>8</v>
      </c>
      <c r="G7">
        <v>6</v>
      </c>
      <c r="H7">
        <v>0</v>
      </c>
      <c r="I7">
        <v>0</v>
      </c>
      <c r="J7">
        <v>0</v>
      </c>
      <c r="K7">
        <v>0</v>
      </c>
      <c r="L7">
        <v>1</v>
      </c>
      <c r="M7" s="2">
        <f>SUM(I7:L7)</f>
        <v>1</v>
      </c>
      <c r="N7" s="2">
        <f>SUM(D7:M7)</f>
        <v>78</v>
      </c>
    </row>
    <row r="8" spans="1:14" x14ac:dyDescent="0.3">
      <c r="A8" s="5" t="s">
        <v>16</v>
      </c>
      <c r="B8" s="5"/>
      <c r="D8" s="9">
        <f>D7</f>
        <v>45</v>
      </c>
      <c r="E8" s="9">
        <f t="shared" ref="E8:N8" si="0">E7</f>
        <v>17</v>
      </c>
      <c r="F8" s="9">
        <f t="shared" si="0"/>
        <v>8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1</v>
      </c>
      <c r="M8" s="9">
        <f t="shared" si="0"/>
        <v>1</v>
      </c>
      <c r="N8" s="9">
        <f t="shared" si="0"/>
        <v>78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69</v>
      </c>
      <c r="E10">
        <v>53</v>
      </c>
      <c r="F10">
        <v>22</v>
      </c>
      <c r="G10">
        <v>14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" si="2">SUM(D10:L10)</f>
        <v>181</v>
      </c>
    </row>
    <row r="11" spans="1:14" x14ac:dyDescent="0.3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114</v>
      </c>
      <c r="J11">
        <v>50</v>
      </c>
      <c r="K11">
        <v>39</v>
      </c>
      <c r="L11">
        <v>26</v>
      </c>
      <c r="M11" s="2">
        <f t="shared" si="1"/>
        <v>229</v>
      </c>
      <c r="N11" s="2">
        <f>SUM(D11:M11)</f>
        <v>458</v>
      </c>
    </row>
    <row r="12" spans="1:14" x14ac:dyDescent="0.3">
      <c r="A12" s="5" t="s">
        <v>19</v>
      </c>
      <c r="B12" s="6"/>
      <c r="D12" s="9">
        <f>SUM(D10:D11)</f>
        <v>69</v>
      </c>
      <c r="E12" s="9">
        <f t="shared" ref="E12:N12" si="3">SUM(E10:E11)</f>
        <v>53</v>
      </c>
      <c r="F12" s="9">
        <f t="shared" si="3"/>
        <v>22</v>
      </c>
      <c r="G12" s="9">
        <f t="shared" si="3"/>
        <v>14</v>
      </c>
      <c r="H12" s="9">
        <f t="shared" si="3"/>
        <v>23</v>
      </c>
      <c r="I12" s="9">
        <f t="shared" si="3"/>
        <v>114</v>
      </c>
      <c r="J12" s="9">
        <f t="shared" si="3"/>
        <v>50</v>
      </c>
      <c r="K12" s="9">
        <f t="shared" si="3"/>
        <v>39</v>
      </c>
      <c r="L12" s="9">
        <f t="shared" si="3"/>
        <v>26</v>
      </c>
      <c r="M12" s="9">
        <f t="shared" si="3"/>
        <v>229</v>
      </c>
      <c r="N12" s="9">
        <f t="shared" si="3"/>
        <v>639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v>0</v>
      </c>
      <c r="E14">
        <v>0</v>
      </c>
      <c r="F14">
        <v>0</v>
      </c>
      <c r="G14">
        <v>14</v>
      </c>
      <c r="H14">
        <v>0</v>
      </c>
      <c r="I14">
        <v>104</v>
      </c>
      <c r="J14">
        <v>79</v>
      </c>
      <c r="K14">
        <v>34</v>
      </c>
      <c r="L14">
        <v>15</v>
      </c>
      <c r="M14" s="2">
        <f t="shared" ref="M14:M15" si="4">SUM(I14:L14)</f>
        <v>232</v>
      </c>
      <c r="N14" s="2">
        <f>SUM(D14:M14)</f>
        <v>478</v>
      </c>
    </row>
    <row r="15" spans="1:14" x14ac:dyDescent="0.3">
      <c r="A15" s="4" t="s">
        <v>20</v>
      </c>
      <c r="B15" s="14">
        <v>7</v>
      </c>
      <c r="D15">
        <v>71</v>
      </c>
      <c r="E15">
        <v>38</v>
      </c>
      <c r="F15">
        <v>16</v>
      </c>
      <c r="G15">
        <v>0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ref="N15" si="5">SUM(D15:L15)</f>
        <v>127</v>
      </c>
    </row>
    <row r="16" spans="1:14" x14ac:dyDescent="0.3">
      <c r="A16" s="5" t="s">
        <v>21</v>
      </c>
      <c r="B16" s="6"/>
      <c r="D16" s="9">
        <f>SUM(D14:D15)</f>
        <v>71</v>
      </c>
      <c r="E16" s="9">
        <f t="shared" ref="E16:N16" si="6">SUM(E14:E15)</f>
        <v>38</v>
      </c>
      <c r="F16" s="9">
        <f t="shared" si="6"/>
        <v>16</v>
      </c>
      <c r="G16" s="9">
        <f t="shared" si="6"/>
        <v>14</v>
      </c>
      <c r="H16" s="9">
        <f t="shared" si="6"/>
        <v>2</v>
      </c>
      <c r="I16" s="9">
        <f t="shared" si="6"/>
        <v>104</v>
      </c>
      <c r="J16" s="9">
        <f t="shared" si="6"/>
        <v>79</v>
      </c>
      <c r="K16" s="9">
        <f t="shared" si="6"/>
        <v>34</v>
      </c>
      <c r="L16" s="9">
        <f t="shared" si="6"/>
        <v>15</v>
      </c>
      <c r="M16" s="9">
        <f t="shared" si="6"/>
        <v>232</v>
      </c>
      <c r="N16" s="9">
        <f t="shared" si="6"/>
        <v>605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117</v>
      </c>
      <c r="J18">
        <v>69</v>
      </c>
      <c r="K18">
        <v>53</v>
      </c>
      <c r="L18">
        <v>35</v>
      </c>
      <c r="M18" s="2">
        <f t="shared" ref="M18:M24" si="7">SUM(I18:L18)</f>
        <v>274</v>
      </c>
      <c r="N18" s="2">
        <f>SUM(D18:M18)</f>
        <v>548</v>
      </c>
    </row>
    <row r="19" spans="1:14" x14ac:dyDescent="0.3">
      <c r="A19" s="7" t="s">
        <v>23</v>
      </c>
      <c r="B19" s="14">
        <v>11</v>
      </c>
      <c r="D19">
        <v>95</v>
      </c>
      <c r="E19">
        <v>34</v>
      </c>
      <c r="F19">
        <v>24</v>
      </c>
      <c r="G19">
        <v>14</v>
      </c>
      <c r="H19">
        <v>10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ref="N19:N24" si="8">SUM(D19:L19)</f>
        <v>177</v>
      </c>
    </row>
    <row r="20" spans="1:14" x14ac:dyDescent="0.3">
      <c r="A20" s="7" t="s">
        <v>24</v>
      </c>
      <c r="B20" s="14">
        <v>3</v>
      </c>
      <c r="D20">
        <v>54</v>
      </c>
      <c r="E20">
        <v>43</v>
      </c>
      <c r="F20">
        <v>14</v>
      </c>
      <c r="G20">
        <v>18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137</v>
      </c>
    </row>
    <row r="21" spans="1:14" x14ac:dyDescent="0.3">
      <c r="A21" s="4" t="s">
        <v>25</v>
      </c>
      <c r="B21" s="14">
        <v>5</v>
      </c>
      <c r="D21">
        <v>84</v>
      </c>
      <c r="E21">
        <v>32</v>
      </c>
      <c r="F21">
        <v>17</v>
      </c>
      <c r="G21">
        <v>11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155</v>
      </c>
    </row>
    <row r="22" spans="1:14" x14ac:dyDescent="0.3">
      <c r="A22" s="4" t="s">
        <v>38</v>
      </c>
      <c r="B22" s="14">
        <v>6</v>
      </c>
      <c r="D22">
        <v>29</v>
      </c>
      <c r="E22">
        <v>22</v>
      </c>
      <c r="F22">
        <v>16</v>
      </c>
      <c r="G22">
        <v>6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76</v>
      </c>
    </row>
    <row r="23" spans="1:14" x14ac:dyDescent="0.3">
      <c r="A23" s="4" t="s">
        <v>27</v>
      </c>
      <c r="B23" s="14">
        <v>8</v>
      </c>
      <c r="D23">
        <v>42</v>
      </c>
      <c r="E23">
        <v>40</v>
      </c>
      <c r="F23">
        <v>15</v>
      </c>
      <c r="G23">
        <v>9</v>
      </c>
      <c r="H23">
        <v>17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>SUM(N22:N22)</f>
        <v>76</v>
      </c>
    </row>
    <row r="24" spans="1:14" x14ac:dyDescent="0.3">
      <c r="A24" s="4" t="s">
        <v>28</v>
      </c>
      <c r="B24" s="14">
        <v>9</v>
      </c>
      <c r="D24">
        <v>53</v>
      </c>
      <c r="E24">
        <v>33</v>
      </c>
      <c r="F24">
        <v>19</v>
      </c>
      <c r="G24">
        <v>6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121</v>
      </c>
    </row>
    <row r="25" spans="1:14" x14ac:dyDescent="0.3">
      <c r="A25" s="5" t="s">
        <v>29</v>
      </c>
      <c r="B25" s="5"/>
      <c r="D25" s="9">
        <f>SUM(D18:D24)</f>
        <v>357</v>
      </c>
      <c r="E25" s="9">
        <f t="shared" ref="E25:N25" si="9">SUM(E18:E24)</f>
        <v>204</v>
      </c>
      <c r="F25" s="9">
        <f t="shared" si="9"/>
        <v>105</v>
      </c>
      <c r="G25" s="9">
        <f t="shared" si="9"/>
        <v>64</v>
      </c>
      <c r="H25" s="9">
        <f t="shared" si="9"/>
        <v>59</v>
      </c>
      <c r="I25" s="9">
        <f t="shared" si="9"/>
        <v>117</v>
      </c>
      <c r="J25" s="9">
        <f t="shared" si="9"/>
        <v>69</v>
      </c>
      <c r="K25" s="9">
        <f t="shared" si="9"/>
        <v>53</v>
      </c>
      <c r="L25" s="9">
        <f t="shared" si="9"/>
        <v>35</v>
      </c>
      <c r="M25" s="9">
        <f t="shared" si="9"/>
        <v>274</v>
      </c>
      <c r="N25" s="9">
        <f t="shared" si="9"/>
        <v>1290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497</v>
      </c>
      <c r="E27" s="9">
        <f t="shared" ref="E27:N27" si="10">E12+E16+E25</f>
        <v>295</v>
      </c>
      <c r="F27" s="9">
        <f t="shared" si="10"/>
        <v>143</v>
      </c>
      <c r="G27" s="9">
        <f t="shared" si="10"/>
        <v>92</v>
      </c>
      <c r="H27" s="9">
        <f t="shared" si="10"/>
        <v>84</v>
      </c>
      <c r="I27" s="9">
        <f t="shared" si="10"/>
        <v>335</v>
      </c>
      <c r="J27" s="9">
        <f t="shared" si="10"/>
        <v>198</v>
      </c>
      <c r="K27" s="9">
        <f t="shared" si="10"/>
        <v>126</v>
      </c>
      <c r="L27" s="9">
        <f t="shared" si="10"/>
        <v>76</v>
      </c>
      <c r="M27" s="9">
        <f t="shared" si="10"/>
        <v>735</v>
      </c>
      <c r="N27" s="9">
        <f t="shared" si="10"/>
        <v>2534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34.5</v>
      </c>
      <c r="E29" s="2">
        <f t="shared" ref="E29:N29" si="11">IF(E12&gt;0,AVERAGE(E10:E11),0)</f>
        <v>26.5</v>
      </c>
      <c r="F29" s="2">
        <f t="shared" si="11"/>
        <v>11</v>
      </c>
      <c r="G29" s="2">
        <f t="shared" si="11"/>
        <v>7</v>
      </c>
      <c r="H29" s="2">
        <f t="shared" si="11"/>
        <v>11.5</v>
      </c>
      <c r="I29" s="2">
        <f t="shared" si="11"/>
        <v>57</v>
      </c>
      <c r="J29" s="2">
        <f t="shared" si="11"/>
        <v>25</v>
      </c>
      <c r="K29" s="2">
        <f t="shared" si="11"/>
        <v>19.5</v>
      </c>
      <c r="L29" s="2">
        <f t="shared" si="11"/>
        <v>13</v>
      </c>
      <c r="M29" s="2">
        <f t="shared" si="11"/>
        <v>114.5</v>
      </c>
      <c r="N29" s="11">
        <f t="shared" si="11"/>
        <v>319.5</v>
      </c>
    </row>
    <row r="30" spans="1:14" x14ac:dyDescent="0.3">
      <c r="A30" s="8" t="s">
        <v>32</v>
      </c>
      <c r="B30" s="8"/>
      <c r="D30" s="13">
        <f>IF(OR(D12&gt;0,D27&gt;0),D12/D27,0)</f>
        <v>0.13883299798792756</v>
      </c>
      <c r="E30" s="13">
        <f t="shared" ref="E30:N30" si="12">IF(OR(E12&gt;0,E27&gt;0),E12/E27,0)</f>
        <v>0.17966101694915254</v>
      </c>
      <c r="F30" s="13">
        <f t="shared" si="12"/>
        <v>0.15384615384615385</v>
      </c>
      <c r="G30" s="13">
        <f t="shared" si="12"/>
        <v>0.15217391304347827</v>
      </c>
      <c r="H30" s="13">
        <f t="shared" si="12"/>
        <v>0.27380952380952384</v>
      </c>
      <c r="I30" s="13">
        <f t="shared" si="12"/>
        <v>0.34029850746268658</v>
      </c>
      <c r="J30" s="13">
        <f t="shared" si="12"/>
        <v>0.25252525252525254</v>
      </c>
      <c r="K30" s="13">
        <f t="shared" si="12"/>
        <v>0.30952380952380953</v>
      </c>
      <c r="L30" s="13">
        <f t="shared" si="12"/>
        <v>0.34210526315789475</v>
      </c>
      <c r="M30" s="13">
        <f t="shared" si="12"/>
        <v>0.31156462585034012</v>
      </c>
      <c r="N30" s="13">
        <f t="shared" si="12"/>
        <v>0.25217048145224941</v>
      </c>
    </row>
    <row r="31" spans="1:14" x14ac:dyDescent="0.3">
      <c r="A31" s="5" t="s">
        <v>33</v>
      </c>
      <c r="B31" s="5"/>
      <c r="D31" s="2">
        <f>RANK(D29,D$47:D$49)</f>
        <v>3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1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35.5</v>
      </c>
      <c r="E33" s="2">
        <f t="shared" ref="E33:N33" si="14">IF(E16&gt;0,AVERAGE(E14:E15),0)</f>
        <v>19</v>
      </c>
      <c r="F33" s="2">
        <f t="shared" si="14"/>
        <v>8</v>
      </c>
      <c r="G33" s="2">
        <f t="shared" si="14"/>
        <v>7</v>
      </c>
      <c r="H33" s="2">
        <f t="shared" si="14"/>
        <v>1</v>
      </c>
      <c r="I33" s="2">
        <f t="shared" si="14"/>
        <v>52</v>
      </c>
      <c r="J33" s="2">
        <f t="shared" si="14"/>
        <v>39.5</v>
      </c>
      <c r="K33" s="2">
        <f t="shared" si="14"/>
        <v>17</v>
      </c>
      <c r="L33" s="2">
        <f t="shared" si="14"/>
        <v>7.5</v>
      </c>
      <c r="M33" s="2">
        <f t="shared" si="14"/>
        <v>116</v>
      </c>
      <c r="N33" s="11">
        <f t="shared" si="14"/>
        <v>302.5</v>
      </c>
    </row>
    <row r="34" spans="1:14" x14ac:dyDescent="0.3">
      <c r="A34" s="8" t="s">
        <v>32</v>
      </c>
      <c r="B34" s="8"/>
      <c r="D34" s="13">
        <f>IF(D27&gt;0,D16/D27,0)</f>
        <v>0.14285714285714285</v>
      </c>
      <c r="E34" s="13">
        <f t="shared" ref="E34:N34" si="15">IF(E27&gt;0,E16/E27,0)</f>
        <v>0.12881355932203389</v>
      </c>
      <c r="F34" s="13">
        <f t="shared" si="15"/>
        <v>0.11188811188811189</v>
      </c>
      <c r="G34" s="13">
        <f t="shared" si="15"/>
        <v>0.15217391304347827</v>
      </c>
      <c r="H34" s="13">
        <f t="shared" si="15"/>
        <v>2.3809523809523808E-2</v>
      </c>
      <c r="I34" s="13">
        <f t="shared" si="15"/>
        <v>0.31044776119402984</v>
      </c>
      <c r="J34" s="13">
        <f t="shared" si="15"/>
        <v>0.39898989898989901</v>
      </c>
      <c r="K34" s="13">
        <f t="shared" si="15"/>
        <v>0.26984126984126983</v>
      </c>
      <c r="L34" s="13">
        <f t="shared" si="15"/>
        <v>0.19736842105263158</v>
      </c>
      <c r="M34" s="13">
        <f t="shared" si="15"/>
        <v>0.31564625850340133</v>
      </c>
      <c r="N34" s="13">
        <f t="shared" si="15"/>
        <v>0.23875295974743488</v>
      </c>
    </row>
    <row r="35" spans="1:14" x14ac:dyDescent="0.3">
      <c r="A35" s="5" t="s">
        <v>33</v>
      </c>
      <c r="B35" s="5"/>
      <c r="D35" s="2">
        <f>RANK(D33,D$47:D$49)</f>
        <v>2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2</v>
      </c>
      <c r="H35" s="2">
        <f t="shared" si="16"/>
        <v>3</v>
      </c>
      <c r="I35" s="2">
        <f t="shared" si="16"/>
        <v>2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</v>
      </c>
      <c r="E37" s="2">
        <f t="shared" ref="E37:N37" si="17">IF(E25&gt;0,AVERAGE(E18:E24),0)</f>
        <v>29.142857142857142</v>
      </c>
      <c r="F37" s="2">
        <f t="shared" si="17"/>
        <v>15</v>
      </c>
      <c r="G37" s="2">
        <f t="shared" si="17"/>
        <v>9.1428571428571423</v>
      </c>
      <c r="H37" s="2">
        <f t="shared" si="17"/>
        <v>8.4285714285714288</v>
      </c>
      <c r="I37" s="2">
        <f t="shared" si="17"/>
        <v>16.714285714285715</v>
      </c>
      <c r="J37" s="2">
        <f t="shared" si="17"/>
        <v>9.8571428571428577</v>
      </c>
      <c r="K37" s="2">
        <f t="shared" si="17"/>
        <v>7.5714285714285712</v>
      </c>
      <c r="L37" s="2">
        <f t="shared" si="17"/>
        <v>5</v>
      </c>
      <c r="M37" s="2">
        <f t="shared" si="17"/>
        <v>39.142857142857146</v>
      </c>
      <c r="N37" s="11">
        <f t="shared" si="17"/>
        <v>184.28571428571428</v>
      </c>
    </row>
    <row r="38" spans="1:14" x14ac:dyDescent="0.3">
      <c r="A38" s="8" t="s">
        <v>32</v>
      </c>
      <c r="B38" s="8"/>
      <c r="D38" s="13">
        <f>IF(D27&gt;0,D25/D27,0)</f>
        <v>0.71830985915492962</v>
      </c>
      <c r="E38" s="13">
        <f t="shared" ref="E38:N38" si="18">IF(E27&gt;0,E25/E27,0)</f>
        <v>0.69152542372881354</v>
      </c>
      <c r="F38" s="13">
        <f t="shared" si="18"/>
        <v>0.73426573426573427</v>
      </c>
      <c r="G38" s="13">
        <f t="shared" si="18"/>
        <v>0.69565217391304346</v>
      </c>
      <c r="H38" s="13">
        <f t="shared" si="18"/>
        <v>0.70238095238095233</v>
      </c>
      <c r="I38" s="13">
        <f t="shared" si="18"/>
        <v>0.34925373134328358</v>
      </c>
      <c r="J38" s="13">
        <f t="shared" si="18"/>
        <v>0.34848484848484851</v>
      </c>
      <c r="K38" s="13">
        <f t="shared" si="18"/>
        <v>0.42063492063492064</v>
      </c>
      <c r="L38" s="13">
        <f t="shared" si="18"/>
        <v>0.46052631578947367</v>
      </c>
      <c r="M38" s="13">
        <f t="shared" si="18"/>
        <v>0.3727891156462585</v>
      </c>
      <c r="N38" s="13">
        <f t="shared" si="18"/>
        <v>0.50907655880031566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45.18181818181818</v>
      </c>
      <c r="E41" s="11">
        <f t="shared" ref="E41:N41" si="20">E27/COUNTA($B$9:$B$24)</f>
        <v>26.818181818181817</v>
      </c>
      <c r="F41" s="11">
        <f t="shared" si="20"/>
        <v>13</v>
      </c>
      <c r="G41" s="11">
        <f t="shared" si="20"/>
        <v>8.3636363636363633</v>
      </c>
      <c r="H41" s="11">
        <f t="shared" si="20"/>
        <v>7.6363636363636367</v>
      </c>
      <c r="I41" s="11">
        <f t="shared" si="20"/>
        <v>30.454545454545453</v>
      </c>
      <c r="J41" s="11">
        <f t="shared" si="20"/>
        <v>18</v>
      </c>
      <c r="K41" s="11">
        <f t="shared" si="20"/>
        <v>11.454545454545455</v>
      </c>
      <c r="L41" s="11">
        <f t="shared" si="20"/>
        <v>6.9090909090909092</v>
      </c>
      <c r="M41" s="11">
        <f t="shared" si="20"/>
        <v>66.818181818181813</v>
      </c>
      <c r="N41" s="11">
        <f t="shared" si="20"/>
        <v>230.36363636363637</v>
      </c>
    </row>
    <row r="46" spans="1:14" x14ac:dyDescent="0.3">
      <c r="D46" s="2" t="s">
        <v>37</v>
      </c>
    </row>
    <row r="47" spans="1:14" x14ac:dyDescent="0.3">
      <c r="D47">
        <f>D29</f>
        <v>34.5</v>
      </c>
      <c r="E47">
        <f t="shared" ref="E47:N47" si="21">E29</f>
        <v>26.5</v>
      </c>
      <c r="F47">
        <f t="shared" si="21"/>
        <v>11</v>
      </c>
      <c r="G47">
        <f t="shared" si="21"/>
        <v>7</v>
      </c>
      <c r="H47">
        <f t="shared" si="21"/>
        <v>11.5</v>
      </c>
      <c r="I47">
        <f t="shared" si="21"/>
        <v>57</v>
      </c>
      <c r="J47">
        <f t="shared" si="21"/>
        <v>25</v>
      </c>
      <c r="K47">
        <f t="shared" si="21"/>
        <v>19.5</v>
      </c>
      <c r="L47">
        <f t="shared" si="21"/>
        <v>13</v>
      </c>
      <c r="M47">
        <f t="shared" si="21"/>
        <v>114.5</v>
      </c>
      <c r="N47" s="10">
        <f t="shared" si="21"/>
        <v>319.5</v>
      </c>
    </row>
    <row r="48" spans="1:14" x14ac:dyDescent="0.3">
      <c r="D48">
        <f>D33</f>
        <v>35.5</v>
      </c>
      <c r="E48">
        <f t="shared" ref="E48:N48" si="22">E33</f>
        <v>19</v>
      </c>
      <c r="F48">
        <f t="shared" si="22"/>
        <v>8</v>
      </c>
      <c r="G48">
        <f t="shared" si="22"/>
        <v>7</v>
      </c>
      <c r="H48">
        <f t="shared" si="22"/>
        <v>1</v>
      </c>
      <c r="I48">
        <f t="shared" si="22"/>
        <v>52</v>
      </c>
      <c r="J48">
        <f t="shared" si="22"/>
        <v>39.5</v>
      </c>
      <c r="K48">
        <f t="shared" si="22"/>
        <v>17</v>
      </c>
      <c r="L48">
        <f t="shared" si="22"/>
        <v>7.5</v>
      </c>
      <c r="M48">
        <f t="shared" si="22"/>
        <v>116</v>
      </c>
      <c r="N48" s="10">
        <f t="shared" si="22"/>
        <v>302.5</v>
      </c>
    </row>
    <row r="49" spans="4:14" x14ac:dyDescent="0.3">
      <c r="D49">
        <f>D37</f>
        <v>51</v>
      </c>
      <c r="E49">
        <f t="shared" ref="E49:N49" si="23">E37</f>
        <v>29.142857142857142</v>
      </c>
      <c r="F49">
        <f t="shared" si="23"/>
        <v>15</v>
      </c>
      <c r="G49">
        <f t="shared" si="23"/>
        <v>9.1428571428571423</v>
      </c>
      <c r="H49">
        <f t="shared" si="23"/>
        <v>8.4285714285714288</v>
      </c>
      <c r="I49">
        <f t="shared" si="23"/>
        <v>16.714285714285715</v>
      </c>
      <c r="J49">
        <f t="shared" si="23"/>
        <v>9.8571428571428577</v>
      </c>
      <c r="K49">
        <f t="shared" si="23"/>
        <v>7.5714285714285712</v>
      </c>
      <c r="L49">
        <f t="shared" si="23"/>
        <v>5</v>
      </c>
      <c r="M49">
        <f t="shared" si="23"/>
        <v>39.142857142857146</v>
      </c>
      <c r="N49" s="10">
        <f t="shared" si="23"/>
        <v>184.28571428571428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N25" sqref="N25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MARCH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4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4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0</v>
      </c>
      <c r="E29" s="2">
        <f t="shared" ref="E29:N29" si="11">IF(E12&gt;0,AVERAGE(E10:E11),0)</f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3">
        <f>IF(OR(D12&gt;0,D27&gt;0),D12/D27,0)</f>
        <v>0</v>
      </c>
      <c r="E30" s="13">
        <f t="shared" ref="E30:N30" si="12">IF(OR(E12&gt;0,E27&gt;0),E12/E27,0)</f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3">
        <f>IF(D27&gt;0,D16/D27,0)</f>
        <v>0</v>
      </c>
      <c r="E34" s="13">
        <f t="shared" ref="E34:N34" si="15">IF(E27&gt;0,E16/E27,0)</f>
        <v>0</v>
      </c>
      <c r="F34" s="13">
        <f t="shared" si="15"/>
        <v>0</v>
      </c>
      <c r="G34" s="13">
        <f t="shared" si="15"/>
        <v>0</v>
      </c>
      <c r="H34" s="13">
        <f t="shared" si="15"/>
        <v>0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</v>
      </c>
      <c r="M34" s="13">
        <f t="shared" si="15"/>
        <v>0</v>
      </c>
      <c r="N34" s="13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3">
        <f>IF(D27&gt;0,D25/D27,0)</f>
        <v>0</v>
      </c>
      <c r="E38" s="13">
        <f t="shared" ref="E38:N38" si="18">IF(E27&gt;0,E25/E27,0)</f>
        <v>0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0</v>
      </c>
      <c r="E41" s="11">
        <f t="shared" ref="E41:N41" si="20">E27/COUNTA($B$9:$B$24)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APRIL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4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4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0</v>
      </c>
      <c r="E29" s="2">
        <f t="shared" ref="E29:N29" si="11">IF(E12&gt;0,AVERAGE(E10:E11),0)</f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3">
        <f>IF(OR(D12&gt;0,D27&gt;0),D12/D27,0)</f>
        <v>0</v>
      </c>
      <c r="E30" s="13">
        <f t="shared" ref="E30:N30" si="12">IF(OR(E12&gt;0,E27&gt;0),E12/E27,0)</f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3">
        <f>IF(D27&gt;0,D16/D27,0)</f>
        <v>0</v>
      </c>
      <c r="E34" s="13">
        <f t="shared" ref="E34:N34" si="15">IF(E27&gt;0,E16/E27,0)</f>
        <v>0</v>
      </c>
      <c r="F34" s="13">
        <f t="shared" si="15"/>
        <v>0</v>
      </c>
      <c r="G34" s="13">
        <f t="shared" si="15"/>
        <v>0</v>
      </c>
      <c r="H34" s="13">
        <f t="shared" si="15"/>
        <v>0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</v>
      </c>
      <c r="M34" s="13">
        <f t="shared" si="15"/>
        <v>0</v>
      </c>
      <c r="N34" s="13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3">
        <f>IF(D27&gt;0,D25/D27,0)</f>
        <v>0</v>
      </c>
      <c r="E38" s="13">
        <f t="shared" ref="E38:N38" si="18">IF(E27&gt;0,E25/E27,0)</f>
        <v>0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0</v>
      </c>
      <c r="E41" s="11">
        <f t="shared" ref="E41:N41" si="20">E27/COUNTA($B$9:$B$24)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4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4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0</v>
      </c>
      <c r="E29" s="2">
        <f t="shared" ref="E29:N29" si="11">IF(E12&gt;0,AVERAGE(E10:E11),0)</f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3">
        <f>IF(OR(D12&gt;0,D27&gt;0),D12/D27,0)</f>
        <v>0</v>
      </c>
      <c r="E30" s="13">
        <f t="shared" ref="E30:N30" si="12">IF(OR(E12&gt;0,E27&gt;0),E12/E27,0)</f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3">
        <f>IF(D27&gt;0,D16/D27,0)</f>
        <v>0</v>
      </c>
      <c r="E34" s="13">
        <f t="shared" ref="E34:N34" si="15">IF(E27&gt;0,E16/E27,0)</f>
        <v>0</v>
      </c>
      <c r="F34" s="13">
        <f t="shared" si="15"/>
        <v>0</v>
      </c>
      <c r="G34" s="13">
        <f t="shared" si="15"/>
        <v>0</v>
      </c>
      <c r="H34" s="13">
        <f t="shared" si="15"/>
        <v>0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</v>
      </c>
      <c r="M34" s="13">
        <f t="shared" si="15"/>
        <v>0</v>
      </c>
      <c r="N34" s="13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3">
        <f>IF(D27&gt;0,D25/D27,0)</f>
        <v>0</v>
      </c>
      <c r="E38" s="13">
        <f t="shared" ref="E38:N38" si="18">IF(E27&gt;0,E25/E27,0)</f>
        <v>0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0</v>
      </c>
      <c r="E41" s="11">
        <f t="shared" ref="E41:N41" si="20">E27/COUNTA($B$9:$B$24)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JUNE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4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4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0</v>
      </c>
      <c r="E29" s="2">
        <f t="shared" ref="E29:N29" si="11">IF(E12&gt;0,AVERAGE(E10:E11),0)</f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3">
        <f>IF(OR(D12&gt;0,D27&gt;0),D12/D27,0)</f>
        <v>0</v>
      </c>
      <c r="E30" s="13">
        <f t="shared" ref="E30:N30" si="12">IF(OR(E12&gt;0,E27&gt;0),E12/E27,0)</f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3">
        <f>IF(D27&gt;0,D16/D27,0)</f>
        <v>0</v>
      </c>
      <c r="E34" s="13">
        <f t="shared" ref="E34:N34" si="15">IF(E27&gt;0,E16/E27,0)</f>
        <v>0</v>
      </c>
      <c r="F34" s="13">
        <f t="shared" si="15"/>
        <v>0</v>
      </c>
      <c r="G34" s="13">
        <f t="shared" si="15"/>
        <v>0</v>
      </c>
      <c r="H34" s="13">
        <f t="shared" si="15"/>
        <v>0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</v>
      </c>
      <c r="M34" s="13">
        <f t="shared" si="15"/>
        <v>0</v>
      </c>
      <c r="N34" s="13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3">
        <f>IF(D27&gt;0,D25/D27,0)</f>
        <v>0</v>
      </c>
      <c r="E38" s="13">
        <f t="shared" ref="E38:N38" si="18">IF(E27&gt;0,E25/E27,0)</f>
        <v>0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0</v>
      </c>
      <c r="E41" s="11">
        <f t="shared" ref="E41:N41" si="20">E27/COUNTA($B$9:$B$24)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JULY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4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4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0</v>
      </c>
      <c r="E29" s="2">
        <f t="shared" ref="E29:N29" si="11">IF(E12&gt;0,AVERAGE(E10:E11),0)</f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3">
        <f>IF(OR(D12&gt;0,D27&gt;0),D12/D27,0)</f>
        <v>0</v>
      </c>
      <c r="E30" s="13">
        <f t="shared" ref="E30:N30" si="12">IF(OR(E12&gt;0,E27&gt;0),E12/E27,0)</f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3">
        <f>IF(D27&gt;0,D16/D27,0)</f>
        <v>0</v>
      </c>
      <c r="E34" s="13">
        <f t="shared" ref="E34:N34" si="15">IF(E27&gt;0,E16/E27,0)</f>
        <v>0</v>
      </c>
      <c r="F34" s="13">
        <f t="shared" si="15"/>
        <v>0</v>
      </c>
      <c r="G34" s="13">
        <f t="shared" si="15"/>
        <v>0</v>
      </c>
      <c r="H34" s="13">
        <f t="shared" si="15"/>
        <v>0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</v>
      </c>
      <c r="M34" s="13">
        <f t="shared" si="15"/>
        <v>0</v>
      </c>
      <c r="N34" s="13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3">
        <f>IF(D27&gt;0,D25/D27,0)</f>
        <v>0</v>
      </c>
      <c r="E38" s="13">
        <f t="shared" ref="E38:N38" si="18">IF(E27&gt;0,E25/E27,0)</f>
        <v>0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0</v>
      </c>
      <c r="E41" s="11">
        <f t="shared" ref="E41:N41" si="20">E27/COUNTA($B$9:$B$24)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4" workbookViewId="0">
      <selection activeCell="D26" sqref="D26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AUGUST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33</v>
      </c>
      <c r="E7">
        <v>11</v>
      </c>
      <c r="F7">
        <v>5</v>
      </c>
      <c r="G7">
        <v>4</v>
      </c>
      <c r="H7">
        <v>0</v>
      </c>
      <c r="I7">
        <v>2</v>
      </c>
      <c r="J7">
        <v>0</v>
      </c>
      <c r="K7">
        <v>1</v>
      </c>
      <c r="L7">
        <v>0</v>
      </c>
      <c r="M7" s="2">
        <f>SUM(I7:L7)</f>
        <v>3</v>
      </c>
      <c r="N7" s="2">
        <f>SUM(D7:L7)</f>
        <v>56</v>
      </c>
    </row>
    <row r="8" spans="1:14" x14ac:dyDescent="0.3">
      <c r="A8" s="5" t="s">
        <v>16</v>
      </c>
      <c r="B8" s="5"/>
      <c r="D8" s="9">
        <f>D7</f>
        <v>33</v>
      </c>
      <c r="E8" s="9">
        <f t="shared" ref="E8:N8" si="0">E7</f>
        <v>11</v>
      </c>
      <c r="F8" s="9">
        <f t="shared" si="0"/>
        <v>5</v>
      </c>
      <c r="G8" s="9">
        <f t="shared" si="0"/>
        <v>4</v>
      </c>
      <c r="H8" s="9">
        <f t="shared" si="0"/>
        <v>0</v>
      </c>
      <c r="I8" s="9">
        <f t="shared" si="0"/>
        <v>2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3</v>
      </c>
      <c r="N8" s="9">
        <f t="shared" si="0"/>
        <v>56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98</v>
      </c>
      <c r="E10">
        <v>39</v>
      </c>
      <c r="F10">
        <v>20</v>
      </c>
      <c r="G10">
        <v>10</v>
      </c>
      <c r="H10">
        <v>21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188</v>
      </c>
    </row>
    <row r="11" spans="1:14" x14ac:dyDescent="0.3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111</v>
      </c>
      <c r="J11">
        <v>79</v>
      </c>
      <c r="K11">
        <v>35</v>
      </c>
      <c r="L11">
        <v>28</v>
      </c>
      <c r="M11" s="2">
        <f t="shared" si="1"/>
        <v>253</v>
      </c>
      <c r="N11" s="2">
        <f t="shared" si="2"/>
        <v>253</v>
      </c>
    </row>
    <row r="12" spans="1:14" x14ac:dyDescent="0.3">
      <c r="A12" s="5" t="s">
        <v>19</v>
      </c>
      <c r="B12" s="6"/>
      <c r="D12" s="9">
        <f>SUM(D10:D11)</f>
        <v>98</v>
      </c>
      <c r="E12" s="9">
        <f t="shared" ref="E12:N12" si="3">SUM(E10:E11)</f>
        <v>39</v>
      </c>
      <c r="F12" s="9">
        <f t="shared" si="3"/>
        <v>20</v>
      </c>
      <c r="G12" s="9">
        <f t="shared" si="3"/>
        <v>10</v>
      </c>
      <c r="H12" s="9">
        <f t="shared" si="3"/>
        <v>21</v>
      </c>
      <c r="I12" s="9">
        <f t="shared" si="3"/>
        <v>111</v>
      </c>
      <c r="J12" s="9">
        <f t="shared" si="3"/>
        <v>79</v>
      </c>
      <c r="K12" s="9">
        <f t="shared" si="3"/>
        <v>35</v>
      </c>
      <c r="L12" s="9">
        <f t="shared" si="3"/>
        <v>28</v>
      </c>
      <c r="M12" s="9">
        <f t="shared" si="3"/>
        <v>253</v>
      </c>
      <c r="N12" s="9">
        <f t="shared" si="3"/>
        <v>441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138</v>
      </c>
      <c r="J14">
        <v>102</v>
      </c>
      <c r="K14">
        <v>33</v>
      </c>
      <c r="L14">
        <v>13</v>
      </c>
      <c r="M14" s="2">
        <f t="shared" ref="M14:M15" si="4">SUM(I14:L14)</f>
        <v>286</v>
      </c>
      <c r="N14" s="2">
        <f t="shared" ref="N14:N15" si="5">SUM(D14:L14)</f>
        <v>286</v>
      </c>
    </row>
    <row r="15" spans="1:14" x14ac:dyDescent="0.3">
      <c r="A15" s="4" t="s">
        <v>20</v>
      </c>
      <c r="B15" s="14">
        <v>7</v>
      </c>
      <c r="D15">
        <v>62</v>
      </c>
      <c r="E15">
        <v>31</v>
      </c>
      <c r="F15">
        <v>17</v>
      </c>
      <c r="G15">
        <v>3</v>
      </c>
      <c r="H15">
        <v>9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122</v>
      </c>
    </row>
    <row r="16" spans="1:14" x14ac:dyDescent="0.3">
      <c r="A16" s="5" t="s">
        <v>21</v>
      </c>
      <c r="B16" s="6"/>
      <c r="D16" s="9">
        <f>SUM(D14:D15)</f>
        <v>62</v>
      </c>
      <c r="E16" s="9">
        <f t="shared" ref="E16:N16" si="6">SUM(E14:E15)</f>
        <v>31</v>
      </c>
      <c r="F16" s="9">
        <f t="shared" si="6"/>
        <v>17</v>
      </c>
      <c r="G16" s="9">
        <f t="shared" si="6"/>
        <v>3</v>
      </c>
      <c r="H16" s="9">
        <f t="shared" si="6"/>
        <v>9</v>
      </c>
      <c r="I16" s="9">
        <f t="shared" si="6"/>
        <v>138</v>
      </c>
      <c r="J16" s="9">
        <f t="shared" si="6"/>
        <v>102</v>
      </c>
      <c r="K16" s="9">
        <f t="shared" si="6"/>
        <v>33</v>
      </c>
      <c r="L16" s="9">
        <f t="shared" si="6"/>
        <v>13</v>
      </c>
      <c r="M16" s="9">
        <f t="shared" si="6"/>
        <v>286</v>
      </c>
      <c r="N16" s="9">
        <f t="shared" si="6"/>
        <v>408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126</v>
      </c>
      <c r="J18">
        <v>66</v>
      </c>
      <c r="K18">
        <v>51</v>
      </c>
      <c r="L18">
        <v>31</v>
      </c>
      <c r="M18" s="2">
        <f t="shared" ref="M18:M25" si="7">SUM(I18:L18)</f>
        <v>274</v>
      </c>
      <c r="N18" s="2">
        <f t="shared" ref="N18:N25" si="8">SUM(D18:L18)</f>
        <v>274</v>
      </c>
    </row>
    <row r="19" spans="1:14" x14ac:dyDescent="0.3">
      <c r="A19" s="7" t="s">
        <v>23</v>
      </c>
      <c r="B19" s="14">
        <v>11</v>
      </c>
      <c r="D19">
        <v>70</v>
      </c>
      <c r="E19">
        <v>36</v>
      </c>
      <c r="F19">
        <v>27</v>
      </c>
      <c r="G19">
        <v>3</v>
      </c>
      <c r="H19">
        <v>10</v>
      </c>
      <c r="I19">
        <v>0</v>
      </c>
      <c r="J19">
        <v>0</v>
      </c>
      <c r="K19">
        <v>0</v>
      </c>
      <c r="M19" s="2">
        <f t="shared" si="7"/>
        <v>0</v>
      </c>
      <c r="N19" s="2">
        <f t="shared" si="8"/>
        <v>146</v>
      </c>
    </row>
    <row r="20" spans="1:14" x14ac:dyDescent="0.3">
      <c r="A20" s="7" t="s">
        <v>24</v>
      </c>
      <c r="B20" s="14">
        <v>3</v>
      </c>
      <c r="D20">
        <v>38</v>
      </c>
      <c r="E20">
        <v>16</v>
      </c>
      <c r="F20">
        <v>10</v>
      </c>
      <c r="G20">
        <v>1</v>
      </c>
      <c r="H20">
        <v>8</v>
      </c>
      <c r="I20">
        <v>0</v>
      </c>
      <c r="J20">
        <v>0</v>
      </c>
      <c r="K20">
        <v>0</v>
      </c>
      <c r="M20" s="2">
        <f t="shared" si="7"/>
        <v>0</v>
      </c>
      <c r="N20" s="2">
        <f t="shared" si="8"/>
        <v>73</v>
      </c>
    </row>
    <row r="21" spans="1:14" x14ac:dyDescent="0.3">
      <c r="A21" s="4" t="s">
        <v>25</v>
      </c>
      <c r="B21" s="14">
        <v>5</v>
      </c>
      <c r="D21">
        <v>73</v>
      </c>
      <c r="E21">
        <v>47</v>
      </c>
      <c r="F21">
        <v>25</v>
      </c>
      <c r="G21">
        <v>14</v>
      </c>
      <c r="H21">
        <v>11</v>
      </c>
      <c r="I21">
        <v>0</v>
      </c>
      <c r="J21">
        <v>0</v>
      </c>
      <c r="K21">
        <v>0</v>
      </c>
      <c r="M21" s="2">
        <f t="shared" si="7"/>
        <v>0</v>
      </c>
      <c r="N21" s="2">
        <f t="shared" si="8"/>
        <v>170</v>
      </c>
    </row>
    <row r="22" spans="1:14" x14ac:dyDescent="0.3">
      <c r="A22" s="4" t="s">
        <v>38</v>
      </c>
      <c r="B22" s="14">
        <v>6</v>
      </c>
      <c r="D22">
        <v>0</v>
      </c>
      <c r="E22">
        <v>0</v>
      </c>
      <c r="F22">
        <v>0</v>
      </c>
      <c r="G22">
        <v>0</v>
      </c>
      <c r="H22">
        <v>2</v>
      </c>
      <c r="I22">
        <v>0</v>
      </c>
      <c r="J22">
        <v>0</v>
      </c>
      <c r="K22">
        <v>0</v>
      </c>
      <c r="M22" s="2">
        <f t="shared" si="7"/>
        <v>0</v>
      </c>
      <c r="N22" s="2">
        <f t="shared" si="8"/>
        <v>2</v>
      </c>
    </row>
    <row r="23" spans="1:14" x14ac:dyDescent="0.3">
      <c r="A23" s="4" t="s">
        <v>39</v>
      </c>
      <c r="B23" s="14">
        <v>6</v>
      </c>
      <c r="D23">
        <v>45</v>
      </c>
      <c r="E23">
        <v>32</v>
      </c>
      <c r="F23">
        <v>15</v>
      </c>
      <c r="G23">
        <v>6</v>
      </c>
      <c r="H23">
        <v>3</v>
      </c>
      <c r="I23">
        <v>0</v>
      </c>
      <c r="J23">
        <v>0</v>
      </c>
      <c r="K23">
        <v>0</v>
      </c>
      <c r="M23" s="2">
        <f t="shared" si="7"/>
        <v>0</v>
      </c>
      <c r="N23" s="2">
        <f t="shared" si="8"/>
        <v>101</v>
      </c>
    </row>
    <row r="24" spans="1:14" x14ac:dyDescent="0.3">
      <c r="A24" s="4" t="s">
        <v>27</v>
      </c>
      <c r="B24" s="14">
        <v>8</v>
      </c>
      <c r="D24">
        <v>82</v>
      </c>
      <c r="E24">
        <v>55</v>
      </c>
      <c r="F24">
        <v>24</v>
      </c>
      <c r="G24">
        <v>26</v>
      </c>
      <c r="H24">
        <v>10</v>
      </c>
      <c r="I24">
        <v>0</v>
      </c>
      <c r="J24">
        <v>0</v>
      </c>
      <c r="K24">
        <v>0</v>
      </c>
      <c r="M24" s="2">
        <f t="shared" si="7"/>
        <v>0</v>
      </c>
      <c r="N24" s="2">
        <f t="shared" si="8"/>
        <v>197</v>
      </c>
    </row>
    <row r="25" spans="1:14" x14ac:dyDescent="0.3">
      <c r="A25" s="4" t="s">
        <v>28</v>
      </c>
      <c r="B25" s="14">
        <v>9</v>
      </c>
      <c r="D25">
        <v>66</v>
      </c>
      <c r="E25">
        <v>60</v>
      </c>
      <c r="F25">
        <v>20</v>
      </c>
      <c r="G25">
        <v>10</v>
      </c>
      <c r="H25">
        <v>2</v>
      </c>
      <c r="I25">
        <v>0</v>
      </c>
      <c r="J25">
        <v>0</v>
      </c>
      <c r="K25">
        <v>0</v>
      </c>
      <c r="M25" s="2">
        <f t="shared" si="7"/>
        <v>0</v>
      </c>
      <c r="N25" s="2">
        <f t="shared" si="8"/>
        <v>158</v>
      </c>
    </row>
    <row r="26" spans="1:14" x14ac:dyDescent="0.3">
      <c r="A26" s="5" t="s">
        <v>29</v>
      </c>
      <c r="B26" s="5"/>
      <c r="D26" s="9">
        <f>SUM(D18:D25)</f>
        <v>374</v>
      </c>
      <c r="E26" s="9">
        <f t="shared" ref="E26:N26" si="9">SUM(E18:E25)</f>
        <v>246</v>
      </c>
      <c r="F26" s="9">
        <f t="shared" si="9"/>
        <v>121</v>
      </c>
      <c r="G26" s="9">
        <f t="shared" si="9"/>
        <v>60</v>
      </c>
      <c r="H26" s="9">
        <f t="shared" si="9"/>
        <v>46</v>
      </c>
      <c r="I26" s="9">
        <f t="shared" si="9"/>
        <v>126</v>
      </c>
      <c r="J26" s="9">
        <f t="shared" si="9"/>
        <v>66</v>
      </c>
      <c r="K26" s="9">
        <f t="shared" si="9"/>
        <v>51</v>
      </c>
      <c r="L26" s="9">
        <f t="shared" si="9"/>
        <v>31</v>
      </c>
      <c r="M26" s="9">
        <f t="shared" si="9"/>
        <v>274</v>
      </c>
      <c r="N26" s="9">
        <f t="shared" si="9"/>
        <v>1121</v>
      </c>
    </row>
    <row r="27" spans="1:14" x14ac:dyDescent="0.3">
      <c r="A27" s="3"/>
      <c r="B27" s="3"/>
    </row>
    <row r="28" spans="1:14" x14ac:dyDescent="0.3">
      <c r="A28" s="5" t="s">
        <v>30</v>
      </c>
      <c r="B28" s="5"/>
      <c r="D28" s="9">
        <f>D12+D16+D26</f>
        <v>534</v>
      </c>
      <c r="E28" s="9">
        <f t="shared" ref="E28:N28" si="10">E12+E16+E26</f>
        <v>316</v>
      </c>
      <c r="F28" s="9">
        <f t="shared" si="10"/>
        <v>158</v>
      </c>
      <c r="G28" s="9">
        <f t="shared" si="10"/>
        <v>73</v>
      </c>
      <c r="H28" s="9">
        <f t="shared" si="10"/>
        <v>76</v>
      </c>
      <c r="I28" s="9">
        <f t="shared" si="10"/>
        <v>375</v>
      </c>
      <c r="J28" s="9">
        <f t="shared" si="10"/>
        <v>247</v>
      </c>
      <c r="K28" s="9">
        <f t="shared" si="10"/>
        <v>119</v>
      </c>
      <c r="L28" s="9">
        <f t="shared" si="10"/>
        <v>72</v>
      </c>
      <c r="M28" s="9">
        <f t="shared" si="10"/>
        <v>813</v>
      </c>
      <c r="N28" s="9">
        <f t="shared" si="10"/>
        <v>1970</v>
      </c>
    </row>
    <row r="29" spans="1:14" x14ac:dyDescent="0.3">
      <c r="A29" s="3"/>
      <c r="B29" s="3"/>
    </row>
    <row r="30" spans="1:14" x14ac:dyDescent="0.3">
      <c r="A30" s="5" t="s">
        <v>31</v>
      </c>
      <c r="B30" s="5"/>
      <c r="D30" s="2">
        <f>IF(D12&gt;0,AVERAGE(D10:D11),0)</f>
        <v>49</v>
      </c>
      <c r="E30" s="2">
        <f t="shared" ref="E30:N30" si="11">IF(E12&gt;0,AVERAGE(E10:E11),0)</f>
        <v>19.5</v>
      </c>
      <c r="F30" s="2">
        <f t="shared" si="11"/>
        <v>10</v>
      </c>
      <c r="G30" s="2">
        <f t="shared" si="11"/>
        <v>5</v>
      </c>
      <c r="H30" s="2">
        <f t="shared" si="11"/>
        <v>10.5</v>
      </c>
      <c r="I30" s="2">
        <f t="shared" si="11"/>
        <v>55.5</v>
      </c>
      <c r="J30" s="2">
        <f t="shared" si="11"/>
        <v>39.5</v>
      </c>
      <c r="K30" s="2">
        <f t="shared" si="11"/>
        <v>17.5</v>
      </c>
      <c r="L30" s="2">
        <f t="shared" si="11"/>
        <v>14</v>
      </c>
      <c r="M30" s="2">
        <f t="shared" si="11"/>
        <v>126.5</v>
      </c>
      <c r="N30" s="11">
        <f t="shared" si="11"/>
        <v>220.5</v>
      </c>
    </row>
    <row r="31" spans="1:14" x14ac:dyDescent="0.3">
      <c r="A31" s="8" t="s">
        <v>32</v>
      </c>
      <c r="B31" s="8"/>
      <c r="D31" s="13">
        <f>IF(OR(D12&gt;0,D28&gt;0),D12/D28,0)</f>
        <v>0.18352059925093633</v>
      </c>
      <c r="E31" s="13">
        <f t="shared" ref="E31:N31" si="12">IF(OR(E12&gt;0,E28&gt;0),E12/E28,0)</f>
        <v>0.12341772151898735</v>
      </c>
      <c r="F31" s="13">
        <f t="shared" si="12"/>
        <v>0.12658227848101267</v>
      </c>
      <c r="G31" s="13">
        <f t="shared" si="12"/>
        <v>0.13698630136986301</v>
      </c>
      <c r="H31" s="13">
        <f t="shared" si="12"/>
        <v>0.27631578947368424</v>
      </c>
      <c r="I31" s="13">
        <f t="shared" si="12"/>
        <v>0.29599999999999999</v>
      </c>
      <c r="J31" s="13">
        <f t="shared" si="12"/>
        <v>0.31983805668016196</v>
      </c>
      <c r="K31" s="13">
        <f t="shared" si="12"/>
        <v>0.29411764705882354</v>
      </c>
      <c r="L31" s="13">
        <f t="shared" si="12"/>
        <v>0.3888888888888889</v>
      </c>
      <c r="M31" s="13">
        <f t="shared" si="12"/>
        <v>0.31119311193111932</v>
      </c>
      <c r="N31" s="13">
        <f t="shared" si="12"/>
        <v>0.22385786802030458</v>
      </c>
    </row>
    <row r="32" spans="1:14" x14ac:dyDescent="0.3">
      <c r="A32" s="5" t="s">
        <v>33</v>
      </c>
      <c r="B32" s="5"/>
      <c r="D32" s="2">
        <f>RANK(D30,D$48:D$50)</f>
        <v>1</v>
      </c>
      <c r="E32" s="2">
        <f t="shared" ref="E32:N32" si="13">RANK(E30,E$48:E$50)</f>
        <v>2</v>
      </c>
      <c r="F32" s="2">
        <f t="shared" si="13"/>
        <v>2</v>
      </c>
      <c r="G32" s="2">
        <f t="shared" si="13"/>
        <v>2</v>
      </c>
      <c r="H32" s="2">
        <f t="shared" si="13"/>
        <v>1</v>
      </c>
      <c r="I32" s="2">
        <f t="shared" si="13"/>
        <v>2</v>
      </c>
      <c r="J32" s="2">
        <f t="shared" si="13"/>
        <v>2</v>
      </c>
      <c r="K32" s="2">
        <f t="shared" si="13"/>
        <v>1</v>
      </c>
      <c r="L32" s="2">
        <f t="shared" si="13"/>
        <v>2</v>
      </c>
      <c r="M32" s="2">
        <f t="shared" si="13"/>
        <v>2</v>
      </c>
      <c r="N32" s="2">
        <f t="shared" si="13"/>
        <v>1</v>
      </c>
    </row>
    <row r="33" spans="1:14" x14ac:dyDescent="0.3">
      <c r="A33" s="3"/>
      <c r="B33" s="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">
      <c r="A34" s="5" t="s">
        <v>34</v>
      </c>
      <c r="B34" s="5"/>
      <c r="D34" s="2">
        <f>IF(D16&gt;0,AVERAGE(D14:D15),0)</f>
        <v>31</v>
      </c>
      <c r="E34" s="2">
        <f t="shared" ref="E34:N34" si="14">IF(E16&gt;0,AVERAGE(E14:E15),0)</f>
        <v>15.5</v>
      </c>
      <c r="F34" s="2">
        <f t="shared" si="14"/>
        <v>8.5</v>
      </c>
      <c r="G34" s="2">
        <f t="shared" si="14"/>
        <v>1.5</v>
      </c>
      <c r="H34" s="2">
        <f t="shared" si="14"/>
        <v>4.5</v>
      </c>
      <c r="I34" s="2">
        <f t="shared" si="14"/>
        <v>69</v>
      </c>
      <c r="J34" s="2">
        <f t="shared" si="14"/>
        <v>51</v>
      </c>
      <c r="K34" s="2">
        <f t="shared" si="14"/>
        <v>16.5</v>
      </c>
      <c r="L34" s="2">
        <f t="shared" si="14"/>
        <v>6.5</v>
      </c>
      <c r="M34" s="2">
        <f t="shared" si="14"/>
        <v>143</v>
      </c>
      <c r="N34" s="11">
        <f t="shared" si="14"/>
        <v>204</v>
      </c>
    </row>
    <row r="35" spans="1:14" x14ac:dyDescent="0.3">
      <c r="A35" s="8" t="s">
        <v>32</v>
      </c>
      <c r="B35" s="8"/>
      <c r="D35" s="13">
        <f>IF(D28&gt;0,D16/D28,0)</f>
        <v>0.11610486891385768</v>
      </c>
      <c r="E35" s="13">
        <f t="shared" ref="E35:N35" si="15">IF(E28&gt;0,E16/E28,0)</f>
        <v>9.8101265822784806E-2</v>
      </c>
      <c r="F35" s="13">
        <f t="shared" si="15"/>
        <v>0.10759493670886076</v>
      </c>
      <c r="G35" s="13">
        <f t="shared" si="15"/>
        <v>4.1095890410958902E-2</v>
      </c>
      <c r="H35" s="13">
        <f t="shared" si="15"/>
        <v>0.11842105263157894</v>
      </c>
      <c r="I35" s="13">
        <f t="shared" si="15"/>
        <v>0.36799999999999999</v>
      </c>
      <c r="J35" s="13">
        <f t="shared" si="15"/>
        <v>0.41295546558704455</v>
      </c>
      <c r="K35" s="13">
        <f t="shared" si="15"/>
        <v>0.27731092436974791</v>
      </c>
      <c r="L35" s="13">
        <f t="shared" si="15"/>
        <v>0.18055555555555555</v>
      </c>
      <c r="M35" s="13">
        <f t="shared" si="15"/>
        <v>0.35178351783517836</v>
      </c>
      <c r="N35" s="13">
        <f t="shared" si="15"/>
        <v>0.20710659898477157</v>
      </c>
    </row>
    <row r="36" spans="1:14" x14ac:dyDescent="0.3">
      <c r="A36" s="5" t="s">
        <v>33</v>
      </c>
      <c r="B36" s="5"/>
      <c r="D36" s="2">
        <f>RANK(D34,D$48:D$50)</f>
        <v>3</v>
      </c>
      <c r="E36" s="2">
        <f t="shared" ref="E36:N36" si="16">RANK(E34,E$48:E$50)</f>
        <v>3</v>
      </c>
      <c r="F36" s="2">
        <f t="shared" si="16"/>
        <v>3</v>
      </c>
      <c r="G36" s="2">
        <f t="shared" si="16"/>
        <v>3</v>
      </c>
      <c r="H36" s="2">
        <f t="shared" si="16"/>
        <v>3</v>
      </c>
      <c r="I36" s="2">
        <f t="shared" si="16"/>
        <v>1</v>
      </c>
      <c r="J36" s="2">
        <f t="shared" si="16"/>
        <v>1</v>
      </c>
      <c r="K36" s="2">
        <f t="shared" si="16"/>
        <v>2</v>
      </c>
      <c r="L36" s="2">
        <f t="shared" si="16"/>
        <v>3</v>
      </c>
      <c r="M36" s="2">
        <f t="shared" si="16"/>
        <v>1</v>
      </c>
      <c r="N36" s="2">
        <f t="shared" si="16"/>
        <v>2</v>
      </c>
    </row>
    <row r="37" spans="1:14" x14ac:dyDescent="0.3">
      <c r="A37" s="3"/>
      <c r="B37" s="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3">
      <c r="A38" s="5" t="s">
        <v>35</v>
      </c>
      <c r="B38" s="5"/>
      <c r="D38" s="2">
        <f>IF(D26&gt;0,AVERAGE(D18:D25),0)</f>
        <v>46.75</v>
      </c>
      <c r="E38" s="2">
        <f t="shared" ref="E38:N38" si="17">IF(E26&gt;0,AVERAGE(E18:E25),0)</f>
        <v>30.75</v>
      </c>
      <c r="F38" s="2">
        <f t="shared" si="17"/>
        <v>15.125</v>
      </c>
      <c r="G38" s="2">
        <f t="shared" si="17"/>
        <v>7.5</v>
      </c>
      <c r="H38" s="2">
        <f t="shared" si="17"/>
        <v>5.75</v>
      </c>
      <c r="I38" s="2">
        <f t="shared" si="17"/>
        <v>15.75</v>
      </c>
      <c r="J38" s="2">
        <f t="shared" si="17"/>
        <v>8.25</v>
      </c>
      <c r="K38" s="2">
        <f t="shared" si="17"/>
        <v>6.375</v>
      </c>
      <c r="L38" s="2">
        <f t="shared" si="17"/>
        <v>31</v>
      </c>
      <c r="M38" s="2">
        <f t="shared" si="17"/>
        <v>34.25</v>
      </c>
      <c r="N38" s="11">
        <f t="shared" si="17"/>
        <v>140.125</v>
      </c>
    </row>
    <row r="39" spans="1:14" x14ac:dyDescent="0.3">
      <c r="A39" s="8" t="s">
        <v>32</v>
      </c>
      <c r="B39" s="8"/>
      <c r="D39" s="13">
        <f>IF(D28&gt;0,D26/D28,0)</f>
        <v>0.70037453183520604</v>
      </c>
      <c r="E39" s="13">
        <f t="shared" ref="E39:N39" si="18">IF(E28&gt;0,E26/E28,0)</f>
        <v>0.77848101265822789</v>
      </c>
      <c r="F39" s="13">
        <f t="shared" si="18"/>
        <v>0.76582278481012656</v>
      </c>
      <c r="G39" s="13">
        <f t="shared" si="18"/>
        <v>0.82191780821917804</v>
      </c>
      <c r="H39" s="13">
        <f t="shared" si="18"/>
        <v>0.60526315789473684</v>
      </c>
      <c r="I39" s="13">
        <f t="shared" si="18"/>
        <v>0.33600000000000002</v>
      </c>
      <c r="J39" s="13">
        <f t="shared" si="18"/>
        <v>0.26720647773279355</v>
      </c>
      <c r="K39" s="13">
        <f t="shared" si="18"/>
        <v>0.42857142857142855</v>
      </c>
      <c r="L39" s="13">
        <f t="shared" si="18"/>
        <v>0.43055555555555558</v>
      </c>
      <c r="M39" s="13">
        <f t="shared" si="18"/>
        <v>0.33702337023370232</v>
      </c>
      <c r="N39" s="13">
        <f t="shared" si="18"/>
        <v>0.56903553299492382</v>
      </c>
    </row>
    <row r="40" spans="1:14" x14ac:dyDescent="0.3">
      <c r="A40" s="5" t="s">
        <v>33</v>
      </c>
      <c r="B40" s="5"/>
      <c r="D40" s="2">
        <f>RANK(D38,D$48:D$50)</f>
        <v>2</v>
      </c>
      <c r="E40" s="2">
        <f t="shared" ref="E40:N40" si="19">RANK(E38,E$48:E$50)</f>
        <v>1</v>
      </c>
      <c r="F40" s="2">
        <f t="shared" si="19"/>
        <v>1</v>
      </c>
      <c r="G40" s="2">
        <f t="shared" si="19"/>
        <v>1</v>
      </c>
      <c r="H40" s="2">
        <f t="shared" si="19"/>
        <v>2</v>
      </c>
      <c r="I40" s="2">
        <f t="shared" si="19"/>
        <v>3</v>
      </c>
      <c r="J40" s="2">
        <f t="shared" si="19"/>
        <v>3</v>
      </c>
      <c r="K40" s="2">
        <f t="shared" si="19"/>
        <v>3</v>
      </c>
      <c r="L40" s="2">
        <f t="shared" si="19"/>
        <v>1</v>
      </c>
      <c r="M40" s="2">
        <f t="shared" si="19"/>
        <v>3</v>
      </c>
      <c r="N40" s="2">
        <f t="shared" si="19"/>
        <v>3</v>
      </c>
    </row>
    <row r="41" spans="1:14" x14ac:dyDescent="0.3">
      <c r="A41" s="3"/>
      <c r="B41" s="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3">
      <c r="A42" s="5" t="s">
        <v>36</v>
      </c>
      <c r="B42" s="5"/>
      <c r="D42" s="11">
        <f>D28/COUNTA($B$9:$B$25)</f>
        <v>44.5</v>
      </c>
      <c r="E42" s="11">
        <f t="shared" ref="E42:N42" si="20">E28/COUNTA($B$9:$B$25)</f>
        <v>26.333333333333332</v>
      </c>
      <c r="F42" s="11">
        <f t="shared" si="20"/>
        <v>13.166666666666666</v>
      </c>
      <c r="G42" s="11">
        <f t="shared" si="20"/>
        <v>6.083333333333333</v>
      </c>
      <c r="H42" s="11">
        <f t="shared" si="20"/>
        <v>6.333333333333333</v>
      </c>
      <c r="I42" s="11">
        <f t="shared" si="20"/>
        <v>31.25</v>
      </c>
      <c r="J42" s="11">
        <f t="shared" si="20"/>
        <v>20.583333333333332</v>
      </c>
      <c r="K42" s="11">
        <f t="shared" si="20"/>
        <v>9.9166666666666661</v>
      </c>
      <c r="L42" s="11">
        <f t="shared" si="20"/>
        <v>6</v>
      </c>
      <c r="M42" s="11">
        <f t="shared" si="20"/>
        <v>67.75</v>
      </c>
      <c r="N42" s="11">
        <f t="shared" si="20"/>
        <v>164.16666666666666</v>
      </c>
    </row>
    <row r="47" spans="1:14" x14ac:dyDescent="0.3">
      <c r="D47" s="2" t="s">
        <v>37</v>
      </c>
    </row>
    <row r="48" spans="1:14" x14ac:dyDescent="0.3">
      <c r="D48">
        <f>D30</f>
        <v>49</v>
      </c>
      <c r="E48">
        <f t="shared" ref="E48:N48" si="21">E30</f>
        <v>19.5</v>
      </c>
      <c r="F48">
        <f t="shared" si="21"/>
        <v>10</v>
      </c>
      <c r="G48">
        <f t="shared" si="21"/>
        <v>5</v>
      </c>
      <c r="H48">
        <f t="shared" si="21"/>
        <v>10.5</v>
      </c>
      <c r="I48">
        <f t="shared" si="21"/>
        <v>55.5</v>
      </c>
      <c r="J48">
        <f t="shared" si="21"/>
        <v>39.5</v>
      </c>
      <c r="K48">
        <f t="shared" si="21"/>
        <v>17.5</v>
      </c>
      <c r="L48">
        <f t="shared" si="21"/>
        <v>14</v>
      </c>
      <c r="M48">
        <f t="shared" si="21"/>
        <v>126.5</v>
      </c>
      <c r="N48" s="10">
        <f t="shared" si="21"/>
        <v>220.5</v>
      </c>
    </row>
    <row r="49" spans="4:14" x14ac:dyDescent="0.3">
      <c r="D49">
        <f>D34</f>
        <v>31</v>
      </c>
      <c r="E49">
        <f t="shared" ref="E49:N49" si="22">E34</f>
        <v>15.5</v>
      </c>
      <c r="F49">
        <f t="shared" si="22"/>
        <v>8.5</v>
      </c>
      <c r="G49">
        <f t="shared" si="22"/>
        <v>1.5</v>
      </c>
      <c r="H49">
        <f t="shared" si="22"/>
        <v>4.5</v>
      </c>
      <c r="I49">
        <f t="shared" si="22"/>
        <v>69</v>
      </c>
      <c r="J49">
        <f t="shared" si="22"/>
        <v>51</v>
      </c>
      <c r="K49">
        <f t="shared" si="22"/>
        <v>16.5</v>
      </c>
      <c r="L49">
        <f t="shared" si="22"/>
        <v>6.5</v>
      </c>
      <c r="M49">
        <f t="shared" si="22"/>
        <v>143</v>
      </c>
      <c r="N49" s="10">
        <f t="shared" si="22"/>
        <v>204</v>
      </c>
    </row>
    <row r="50" spans="4:14" x14ac:dyDescent="0.3">
      <c r="D50">
        <f>D38</f>
        <v>46.75</v>
      </c>
      <c r="E50">
        <f t="shared" ref="E50:N50" si="23">E38</f>
        <v>30.75</v>
      </c>
      <c r="F50">
        <f t="shared" si="23"/>
        <v>15.125</v>
      </c>
      <c r="G50">
        <f t="shared" si="23"/>
        <v>7.5</v>
      </c>
      <c r="H50">
        <f t="shared" si="23"/>
        <v>5.75</v>
      </c>
      <c r="I50">
        <f t="shared" si="23"/>
        <v>15.75</v>
      </c>
      <c r="J50">
        <f t="shared" si="23"/>
        <v>8.25</v>
      </c>
      <c r="K50">
        <f t="shared" si="23"/>
        <v>6.375</v>
      </c>
      <c r="L50">
        <f t="shared" si="23"/>
        <v>31</v>
      </c>
      <c r="M50">
        <f t="shared" si="23"/>
        <v>34.25</v>
      </c>
      <c r="N50" s="10">
        <f t="shared" si="23"/>
        <v>140.125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2" workbookViewId="0">
      <selection activeCell="L25" sqref="L25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SEPTEMBER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42</v>
      </c>
      <c r="E7">
        <v>7</v>
      </c>
      <c r="F7">
        <v>4</v>
      </c>
      <c r="G7">
        <v>2</v>
      </c>
      <c r="H7">
        <v>0</v>
      </c>
      <c r="I7">
        <v>4</v>
      </c>
      <c r="J7">
        <v>0</v>
      </c>
      <c r="K7">
        <v>0</v>
      </c>
      <c r="L7">
        <v>0</v>
      </c>
      <c r="M7" s="2">
        <f>SUM(I7:L7)</f>
        <v>4</v>
      </c>
      <c r="N7" s="2">
        <f>SUM(D7:L7)</f>
        <v>59</v>
      </c>
    </row>
    <row r="8" spans="1:14" x14ac:dyDescent="0.3">
      <c r="A8" s="5" t="s">
        <v>16</v>
      </c>
      <c r="B8" s="5"/>
      <c r="D8" s="9">
        <f>D7</f>
        <v>42</v>
      </c>
      <c r="E8" s="9">
        <f t="shared" ref="E8:N8" si="0">E7</f>
        <v>7</v>
      </c>
      <c r="F8" s="9">
        <f t="shared" si="0"/>
        <v>4</v>
      </c>
      <c r="G8" s="9">
        <f t="shared" si="0"/>
        <v>2</v>
      </c>
      <c r="H8" s="9">
        <f t="shared" si="0"/>
        <v>0</v>
      </c>
      <c r="I8" s="9">
        <f t="shared" si="0"/>
        <v>4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4</v>
      </c>
      <c r="N8" s="9">
        <f t="shared" si="0"/>
        <v>59</v>
      </c>
    </row>
    <row r="9" spans="1:14" x14ac:dyDescent="0.3">
      <c r="A9" s="5"/>
      <c r="B9" s="5"/>
    </row>
    <row r="10" spans="1:14" x14ac:dyDescent="0.3">
      <c r="A10" s="4" t="s">
        <v>17</v>
      </c>
      <c r="B10" s="14">
        <v>2</v>
      </c>
      <c r="D10">
        <v>112</v>
      </c>
      <c r="E10">
        <v>64</v>
      </c>
      <c r="F10">
        <v>14</v>
      </c>
      <c r="G10">
        <v>18</v>
      </c>
      <c r="H10">
        <v>33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241</v>
      </c>
    </row>
    <row r="11" spans="1:14" x14ac:dyDescent="0.3">
      <c r="A11" s="4" t="s">
        <v>18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110</v>
      </c>
      <c r="J11">
        <v>65</v>
      </c>
      <c r="K11">
        <v>38</v>
      </c>
      <c r="L11">
        <v>13</v>
      </c>
      <c r="M11" s="2">
        <f t="shared" si="1"/>
        <v>226</v>
      </c>
      <c r="N11" s="2">
        <f t="shared" si="2"/>
        <v>226</v>
      </c>
    </row>
    <row r="12" spans="1:14" x14ac:dyDescent="0.3">
      <c r="A12" s="5" t="s">
        <v>19</v>
      </c>
      <c r="B12" s="6"/>
      <c r="D12" s="9">
        <f>SUM(D10:D11)</f>
        <v>112</v>
      </c>
      <c r="E12" s="9">
        <f t="shared" ref="E12:N12" si="3">SUM(E10:E11)</f>
        <v>64</v>
      </c>
      <c r="F12" s="9">
        <f t="shared" si="3"/>
        <v>14</v>
      </c>
      <c r="G12" s="9">
        <f t="shared" si="3"/>
        <v>18</v>
      </c>
      <c r="H12" s="9">
        <f t="shared" si="3"/>
        <v>33</v>
      </c>
      <c r="I12" s="9">
        <f t="shared" si="3"/>
        <v>110</v>
      </c>
      <c r="J12" s="9">
        <f t="shared" si="3"/>
        <v>65</v>
      </c>
      <c r="K12" s="9">
        <f t="shared" si="3"/>
        <v>38</v>
      </c>
      <c r="L12" s="9">
        <f t="shared" si="3"/>
        <v>13</v>
      </c>
      <c r="M12" s="9">
        <f t="shared" si="3"/>
        <v>226</v>
      </c>
      <c r="N12" s="9">
        <f t="shared" si="3"/>
        <v>467</v>
      </c>
    </row>
    <row r="13" spans="1:14" x14ac:dyDescent="0.3">
      <c r="A13" s="3"/>
      <c r="B13" s="15"/>
    </row>
    <row r="14" spans="1:14" x14ac:dyDescent="0.3">
      <c r="A14" s="4" t="s">
        <v>26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115</v>
      </c>
      <c r="J14">
        <v>103</v>
      </c>
      <c r="K14">
        <v>48</v>
      </c>
      <c r="L14">
        <v>12</v>
      </c>
      <c r="M14" s="2">
        <f t="shared" ref="M14:M15" si="4">SUM(I14:L14)</f>
        <v>278</v>
      </c>
      <c r="N14" s="2">
        <f t="shared" ref="N14:N15" si="5">SUM(D14:L14)</f>
        <v>278</v>
      </c>
    </row>
    <row r="15" spans="1:14" x14ac:dyDescent="0.3">
      <c r="A15" s="4" t="s">
        <v>20</v>
      </c>
      <c r="B15" s="14">
        <v>7</v>
      </c>
      <c r="D15">
        <v>66</v>
      </c>
      <c r="E15">
        <v>37</v>
      </c>
      <c r="F15">
        <v>9</v>
      </c>
      <c r="G15">
        <v>10</v>
      </c>
      <c r="H15">
        <v>5</v>
      </c>
      <c r="I15">
        <v>0</v>
      </c>
      <c r="J15">
        <v>0</v>
      </c>
      <c r="K15">
        <v>0</v>
      </c>
      <c r="M15" s="2">
        <f t="shared" si="4"/>
        <v>0</v>
      </c>
      <c r="N15" s="2">
        <f t="shared" si="5"/>
        <v>127</v>
      </c>
    </row>
    <row r="16" spans="1:14" x14ac:dyDescent="0.3">
      <c r="A16" s="5" t="s">
        <v>21</v>
      </c>
      <c r="B16" s="6"/>
      <c r="D16" s="9">
        <f>SUM(D14:D15)</f>
        <v>66</v>
      </c>
      <c r="E16" s="9">
        <f t="shared" ref="E16:N16" si="6">SUM(E14:E15)</f>
        <v>37</v>
      </c>
      <c r="F16" s="9">
        <f t="shared" si="6"/>
        <v>9</v>
      </c>
      <c r="G16" s="9">
        <f t="shared" si="6"/>
        <v>10</v>
      </c>
      <c r="H16" s="9">
        <f t="shared" si="6"/>
        <v>5</v>
      </c>
      <c r="I16" s="9">
        <f t="shared" si="6"/>
        <v>115</v>
      </c>
      <c r="J16" s="9">
        <f t="shared" si="6"/>
        <v>103</v>
      </c>
      <c r="K16" s="9">
        <f t="shared" si="6"/>
        <v>48</v>
      </c>
      <c r="L16" s="9">
        <f t="shared" si="6"/>
        <v>12</v>
      </c>
      <c r="M16" s="9">
        <f t="shared" si="6"/>
        <v>278</v>
      </c>
      <c r="N16" s="9">
        <f t="shared" si="6"/>
        <v>405</v>
      </c>
    </row>
    <row r="17" spans="1:14" x14ac:dyDescent="0.3">
      <c r="A17" s="5"/>
      <c r="B17" s="6"/>
    </row>
    <row r="18" spans="1:14" x14ac:dyDescent="0.3">
      <c r="A18" s="7" t="s">
        <v>22</v>
      </c>
      <c r="B18" s="14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125</v>
      </c>
      <c r="J18">
        <v>76</v>
      </c>
      <c r="K18">
        <v>46</v>
      </c>
      <c r="L18">
        <v>45</v>
      </c>
      <c r="M18" s="2">
        <f t="shared" ref="M18:M24" si="7">SUM(I18:L18)</f>
        <v>292</v>
      </c>
      <c r="N18" s="2">
        <f t="shared" ref="N18:N24" si="8">SUM(D18:L18)</f>
        <v>292</v>
      </c>
    </row>
    <row r="19" spans="1:14" x14ac:dyDescent="0.3">
      <c r="A19" s="7" t="s">
        <v>23</v>
      </c>
      <c r="B19" s="14">
        <v>11</v>
      </c>
      <c r="D19">
        <v>41</v>
      </c>
      <c r="E19">
        <v>31</v>
      </c>
      <c r="F19">
        <v>17</v>
      </c>
      <c r="G19">
        <v>13</v>
      </c>
      <c r="H19">
        <v>8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110</v>
      </c>
    </row>
    <row r="20" spans="1:14" x14ac:dyDescent="0.3">
      <c r="A20" s="7" t="s">
        <v>24</v>
      </c>
      <c r="B20" s="14">
        <v>3</v>
      </c>
      <c r="D20">
        <v>63</v>
      </c>
      <c r="E20">
        <v>36</v>
      </c>
      <c r="F20">
        <v>11</v>
      </c>
      <c r="G20">
        <v>7</v>
      </c>
      <c r="H20">
        <v>13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130</v>
      </c>
    </row>
    <row r="21" spans="1:14" x14ac:dyDescent="0.3">
      <c r="A21" s="4" t="s">
        <v>25</v>
      </c>
      <c r="B21" s="14">
        <v>5</v>
      </c>
      <c r="D21">
        <v>73</v>
      </c>
      <c r="E21">
        <v>67</v>
      </c>
      <c r="F21">
        <v>24</v>
      </c>
      <c r="G21">
        <v>31</v>
      </c>
      <c r="H21">
        <v>5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200</v>
      </c>
    </row>
    <row r="22" spans="1:14" x14ac:dyDescent="0.3">
      <c r="A22" s="4" t="s">
        <v>39</v>
      </c>
      <c r="B22" s="14">
        <v>6</v>
      </c>
      <c r="D22">
        <v>67</v>
      </c>
      <c r="E22">
        <v>35</v>
      </c>
      <c r="F22">
        <v>21</v>
      </c>
      <c r="G22">
        <v>4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129</v>
      </c>
    </row>
    <row r="23" spans="1:14" x14ac:dyDescent="0.3">
      <c r="A23" s="4" t="s">
        <v>27</v>
      </c>
      <c r="B23" s="14">
        <v>8</v>
      </c>
      <c r="D23">
        <v>36</v>
      </c>
      <c r="E23">
        <v>53</v>
      </c>
      <c r="F23">
        <v>19</v>
      </c>
      <c r="G23">
        <v>21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136</v>
      </c>
    </row>
    <row r="24" spans="1:14" x14ac:dyDescent="0.3">
      <c r="A24" s="4" t="s">
        <v>28</v>
      </c>
      <c r="B24" s="14">
        <v>9</v>
      </c>
      <c r="D24">
        <v>62</v>
      </c>
      <c r="E24">
        <v>37</v>
      </c>
      <c r="F24">
        <v>27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159</v>
      </c>
    </row>
    <row r="25" spans="1:14" x14ac:dyDescent="0.3">
      <c r="A25" s="5" t="s">
        <v>29</v>
      </c>
      <c r="B25" s="5"/>
      <c r="D25" s="9">
        <f>SUM(D18:D24)</f>
        <v>342</v>
      </c>
      <c r="E25" s="9">
        <f t="shared" ref="E25:N25" si="9">SUM(E18:E24)</f>
        <v>259</v>
      </c>
      <c r="F25" s="9">
        <v>119</v>
      </c>
      <c r="G25" s="9">
        <f t="shared" si="9"/>
        <v>98</v>
      </c>
      <c r="H25" s="9">
        <f t="shared" si="9"/>
        <v>46</v>
      </c>
      <c r="I25" s="9">
        <f t="shared" si="9"/>
        <v>125</v>
      </c>
      <c r="J25" s="9">
        <f t="shared" si="9"/>
        <v>76</v>
      </c>
      <c r="K25" s="9">
        <f t="shared" si="9"/>
        <v>46</v>
      </c>
      <c r="L25" s="9">
        <f t="shared" si="9"/>
        <v>45</v>
      </c>
      <c r="M25" s="9">
        <f t="shared" si="9"/>
        <v>292</v>
      </c>
      <c r="N25" s="9">
        <f t="shared" si="9"/>
        <v>1156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520</v>
      </c>
      <c r="E27" s="9">
        <f t="shared" ref="E27:N27" si="10">E12+E16+E25</f>
        <v>360</v>
      </c>
      <c r="F27" s="9">
        <f t="shared" si="10"/>
        <v>142</v>
      </c>
      <c r="G27" s="9">
        <f t="shared" si="10"/>
        <v>126</v>
      </c>
      <c r="H27" s="9">
        <f t="shared" si="10"/>
        <v>84</v>
      </c>
      <c r="I27" s="9">
        <f t="shared" si="10"/>
        <v>350</v>
      </c>
      <c r="J27" s="9">
        <f t="shared" si="10"/>
        <v>244</v>
      </c>
      <c r="K27" s="9">
        <f t="shared" si="10"/>
        <v>132</v>
      </c>
      <c r="L27" s="9">
        <f t="shared" si="10"/>
        <v>70</v>
      </c>
      <c r="M27" s="9">
        <f t="shared" si="10"/>
        <v>796</v>
      </c>
      <c r="N27" s="9">
        <f t="shared" si="10"/>
        <v>2028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2">
        <f>IF(D12&gt;0,AVERAGE(D10:D11),0)</f>
        <v>56</v>
      </c>
      <c r="E29" s="2">
        <f t="shared" ref="E29:N29" si="11">IF(E12&gt;0,AVERAGE(E10:E11),0)</f>
        <v>32</v>
      </c>
      <c r="F29" s="2">
        <f t="shared" si="11"/>
        <v>7</v>
      </c>
      <c r="G29" s="2">
        <f t="shared" si="11"/>
        <v>9</v>
      </c>
      <c r="H29" s="2">
        <f t="shared" si="11"/>
        <v>16.5</v>
      </c>
      <c r="I29" s="2">
        <f t="shared" si="11"/>
        <v>55</v>
      </c>
      <c r="J29" s="2">
        <f t="shared" si="11"/>
        <v>32.5</v>
      </c>
      <c r="K29" s="2">
        <f t="shared" si="11"/>
        <v>19</v>
      </c>
      <c r="L29" s="2">
        <f t="shared" si="11"/>
        <v>6.5</v>
      </c>
      <c r="M29" s="2">
        <f t="shared" si="11"/>
        <v>113</v>
      </c>
      <c r="N29" s="11">
        <f t="shared" si="11"/>
        <v>233.5</v>
      </c>
    </row>
    <row r="30" spans="1:14" x14ac:dyDescent="0.3">
      <c r="A30" s="8" t="s">
        <v>32</v>
      </c>
      <c r="B30" s="8"/>
      <c r="D30" s="13">
        <f>IF(OR(D12&gt;0,D27&gt;0),D12/D27,0)</f>
        <v>0.2153846153846154</v>
      </c>
      <c r="E30" s="13">
        <f t="shared" ref="E30:N30" si="12">IF(OR(E12&gt;0,E27&gt;0),E12/E27,0)</f>
        <v>0.17777777777777778</v>
      </c>
      <c r="F30" s="13">
        <f t="shared" si="12"/>
        <v>9.8591549295774641E-2</v>
      </c>
      <c r="G30" s="13">
        <f t="shared" si="12"/>
        <v>0.14285714285714285</v>
      </c>
      <c r="H30" s="13">
        <f t="shared" si="12"/>
        <v>0.39285714285714285</v>
      </c>
      <c r="I30" s="13">
        <f t="shared" si="12"/>
        <v>0.31428571428571428</v>
      </c>
      <c r="J30" s="13">
        <f t="shared" si="12"/>
        <v>0.26639344262295084</v>
      </c>
      <c r="K30" s="13">
        <f t="shared" si="12"/>
        <v>0.2878787878787879</v>
      </c>
      <c r="L30" s="13">
        <f t="shared" si="12"/>
        <v>0.18571428571428572</v>
      </c>
      <c r="M30" s="13">
        <f t="shared" si="12"/>
        <v>0.28391959798994976</v>
      </c>
      <c r="N30" s="13">
        <f t="shared" si="12"/>
        <v>0.23027613412228798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2</v>
      </c>
      <c r="L31" s="2">
        <f t="shared" si="13"/>
        <v>2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2">
        <f>IF(D16&gt;0,AVERAGE(D14:D15),0)</f>
        <v>33</v>
      </c>
      <c r="E33" s="2">
        <f t="shared" ref="E33:N33" si="14">IF(E16&gt;0,AVERAGE(E14:E15),0)</f>
        <v>18.5</v>
      </c>
      <c r="F33" s="2">
        <f t="shared" si="14"/>
        <v>4.5</v>
      </c>
      <c r="G33" s="2">
        <f t="shared" si="14"/>
        <v>5</v>
      </c>
      <c r="H33" s="2">
        <f t="shared" si="14"/>
        <v>2.5</v>
      </c>
      <c r="I33" s="2">
        <f t="shared" si="14"/>
        <v>57.5</v>
      </c>
      <c r="J33" s="2">
        <f t="shared" si="14"/>
        <v>51.5</v>
      </c>
      <c r="K33" s="2">
        <f t="shared" si="14"/>
        <v>24</v>
      </c>
      <c r="L33" s="2">
        <f t="shared" si="14"/>
        <v>12</v>
      </c>
      <c r="M33" s="2">
        <f t="shared" si="14"/>
        <v>139</v>
      </c>
      <c r="N33" s="11">
        <f t="shared" si="14"/>
        <v>202.5</v>
      </c>
    </row>
    <row r="34" spans="1:14" x14ac:dyDescent="0.3">
      <c r="A34" s="8" t="s">
        <v>32</v>
      </c>
      <c r="B34" s="8"/>
      <c r="D34" s="13">
        <f>IF(D27&gt;0,D16/D27,0)</f>
        <v>0.12692307692307692</v>
      </c>
      <c r="E34" s="13">
        <f t="shared" ref="E34:N34" si="15">IF(E27&gt;0,E16/E27,0)</f>
        <v>0.10277777777777777</v>
      </c>
      <c r="F34" s="13">
        <f t="shared" si="15"/>
        <v>6.3380281690140844E-2</v>
      </c>
      <c r="G34" s="13">
        <f t="shared" si="15"/>
        <v>7.9365079365079361E-2</v>
      </c>
      <c r="H34" s="13">
        <f t="shared" si="15"/>
        <v>5.9523809523809521E-2</v>
      </c>
      <c r="I34" s="13">
        <f t="shared" si="15"/>
        <v>0.32857142857142857</v>
      </c>
      <c r="J34" s="13">
        <f t="shared" si="15"/>
        <v>0.42213114754098363</v>
      </c>
      <c r="K34" s="13">
        <f t="shared" si="15"/>
        <v>0.36363636363636365</v>
      </c>
      <c r="L34" s="13">
        <f t="shared" si="15"/>
        <v>0.17142857142857143</v>
      </c>
      <c r="M34" s="13">
        <f t="shared" si="15"/>
        <v>0.34924623115577891</v>
      </c>
      <c r="N34" s="13">
        <f t="shared" si="15"/>
        <v>0.19970414201183431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48.857142857142854</v>
      </c>
      <c r="E37" s="2">
        <f t="shared" ref="E37:N37" si="17">IF(E25&gt;0,AVERAGE(E18:E24),0)</f>
        <v>37</v>
      </c>
      <c r="F37" s="2">
        <f t="shared" si="17"/>
        <v>17</v>
      </c>
      <c r="G37" s="2">
        <f t="shared" si="17"/>
        <v>14</v>
      </c>
      <c r="H37" s="2">
        <f t="shared" si="17"/>
        <v>6.5714285714285712</v>
      </c>
      <c r="I37" s="2">
        <f t="shared" si="17"/>
        <v>17.857142857142858</v>
      </c>
      <c r="J37" s="2">
        <f t="shared" si="17"/>
        <v>10.857142857142858</v>
      </c>
      <c r="K37" s="2">
        <f t="shared" si="17"/>
        <v>6.5714285714285712</v>
      </c>
      <c r="L37" s="2">
        <f t="shared" si="17"/>
        <v>6.4285714285714288</v>
      </c>
      <c r="M37" s="2">
        <f t="shared" si="17"/>
        <v>41.714285714285715</v>
      </c>
      <c r="N37" s="11">
        <f t="shared" si="17"/>
        <v>165.14285714285714</v>
      </c>
    </row>
    <row r="38" spans="1:14" x14ac:dyDescent="0.3">
      <c r="A38" s="8" t="s">
        <v>32</v>
      </c>
      <c r="B38" s="8"/>
      <c r="D38" s="13">
        <f>IF(D27&gt;0,D25/D27,0)</f>
        <v>0.65769230769230769</v>
      </c>
      <c r="E38" s="13">
        <f t="shared" ref="E38:N38" si="18">IF(E27&gt;0,E25/E27,0)</f>
        <v>0.71944444444444444</v>
      </c>
      <c r="F38" s="13">
        <f t="shared" si="18"/>
        <v>0.8380281690140845</v>
      </c>
      <c r="G38" s="13">
        <f t="shared" si="18"/>
        <v>0.77777777777777779</v>
      </c>
      <c r="H38" s="13">
        <f t="shared" si="18"/>
        <v>0.54761904761904767</v>
      </c>
      <c r="I38" s="13">
        <f t="shared" si="18"/>
        <v>0.35714285714285715</v>
      </c>
      <c r="J38" s="13">
        <f t="shared" si="18"/>
        <v>0.31147540983606559</v>
      </c>
      <c r="K38" s="13">
        <f t="shared" si="18"/>
        <v>0.34848484848484851</v>
      </c>
      <c r="L38" s="13">
        <f t="shared" si="18"/>
        <v>0.6428571428571429</v>
      </c>
      <c r="M38" s="13">
        <f t="shared" si="18"/>
        <v>0.36683417085427134</v>
      </c>
      <c r="N38" s="13">
        <f t="shared" si="18"/>
        <v>0.57001972386587774</v>
      </c>
    </row>
    <row r="39" spans="1:14" x14ac:dyDescent="0.3">
      <c r="A39" s="5" t="s">
        <v>33</v>
      </c>
      <c r="B39" s="5"/>
      <c r="D39" s="2">
        <f>RANK(D37,D$47:D$49)</f>
        <v>2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D27/COUNTA($B$9:$B$24)</f>
        <v>47.272727272727273</v>
      </c>
      <c r="E41" s="11">
        <f t="shared" ref="E41:N41" si="20">E27/COUNTA($B$9:$B$24)</f>
        <v>32.727272727272727</v>
      </c>
      <c r="F41" s="11">
        <f t="shared" si="20"/>
        <v>12.909090909090908</v>
      </c>
      <c r="G41" s="11">
        <f t="shared" si="20"/>
        <v>11.454545454545455</v>
      </c>
      <c r="H41" s="11">
        <f t="shared" si="20"/>
        <v>7.6363636363636367</v>
      </c>
      <c r="I41" s="11">
        <f t="shared" si="20"/>
        <v>31.818181818181817</v>
      </c>
      <c r="J41" s="11">
        <f t="shared" si="20"/>
        <v>22.181818181818183</v>
      </c>
      <c r="K41" s="11">
        <f t="shared" si="20"/>
        <v>12</v>
      </c>
      <c r="L41" s="11">
        <f t="shared" si="20"/>
        <v>6.3636363636363633</v>
      </c>
      <c r="M41" s="11">
        <f t="shared" si="20"/>
        <v>72.36363636363636</v>
      </c>
      <c r="N41" s="11">
        <f t="shared" si="20"/>
        <v>184.36363636363637</v>
      </c>
    </row>
    <row r="46" spans="1:14" x14ac:dyDescent="0.3">
      <c r="D46" s="2" t="s">
        <v>37</v>
      </c>
    </row>
    <row r="47" spans="1:14" x14ac:dyDescent="0.3">
      <c r="D47">
        <f>D29</f>
        <v>56</v>
      </c>
      <c r="E47">
        <f t="shared" ref="E47:N47" si="21">E29</f>
        <v>32</v>
      </c>
      <c r="F47">
        <f t="shared" si="21"/>
        <v>7</v>
      </c>
      <c r="G47">
        <f t="shared" si="21"/>
        <v>9</v>
      </c>
      <c r="H47">
        <f t="shared" si="21"/>
        <v>16.5</v>
      </c>
      <c r="I47">
        <f t="shared" si="21"/>
        <v>55</v>
      </c>
      <c r="J47">
        <f t="shared" si="21"/>
        <v>32.5</v>
      </c>
      <c r="K47">
        <f t="shared" si="21"/>
        <v>19</v>
      </c>
      <c r="L47">
        <f t="shared" si="21"/>
        <v>6.5</v>
      </c>
      <c r="M47">
        <f t="shared" si="21"/>
        <v>113</v>
      </c>
      <c r="N47" s="10">
        <f t="shared" si="21"/>
        <v>233.5</v>
      </c>
    </row>
    <row r="48" spans="1:14" x14ac:dyDescent="0.3">
      <c r="D48">
        <f>D33</f>
        <v>33</v>
      </c>
      <c r="E48">
        <f t="shared" ref="E48:N48" si="22">E33</f>
        <v>18.5</v>
      </c>
      <c r="F48">
        <f t="shared" si="22"/>
        <v>4.5</v>
      </c>
      <c r="G48">
        <f t="shared" si="22"/>
        <v>5</v>
      </c>
      <c r="H48">
        <f t="shared" si="22"/>
        <v>2.5</v>
      </c>
      <c r="I48">
        <f t="shared" si="22"/>
        <v>57.5</v>
      </c>
      <c r="J48">
        <f t="shared" si="22"/>
        <v>51.5</v>
      </c>
      <c r="K48">
        <f t="shared" si="22"/>
        <v>24</v>
      </c>
      <c r="L48">
        <f t="shared" si="22"/>
        <v>12</v>
      </c>
      <c r="M48">
        <f t="shared" si="22"/>
        <v>139</v>
      </c>
      <c r="N48" s="10">
        <f t="shared" si="22"/>
        <v>202.5</v>
      </c>
    </row>
    <row r="49" spans="4:14" x14ac:dyDescent="0.3">
      <c r="D49">
        <f>D37</f>
        <v>48.857142857142854</v>
      </c>
      <c r="E49">
        <f t="shared" ref="E49:N49" si="23">E37</f>
        <v>37</v>
      </c>
      <c r="F49">
        <f t="shared" si="23"/>
        <v>17</v>
      </c>
      <c r="G49">
        <f t="shared" si="23"/>
        <v>14</v>
      </c>
      <c r="H49">
        <f t="shared" si="23"/>
        <v>6.5714285714285712</v>
      </c>
      <c r="I49">
        <f t="shared" si="23"/>
        <v>17.857142857142858</v>
      </c>
      <c r="J49">
        <f t="shared" si="23"/>
        <v>10.857142857142858</v>
      </c>
      <c r="K49">
        <f t="shared" si="23"/>
        <v>6.5714285714285712</v>
      </c>
      <c r="L49">
        <f t="shared" si="23"/>
        <v>6.4285714285714288</v>
      </c>
      <c r="M49">
        <f t="shared" si="23"/>
        <v>41.714285714285715</v>
      </c>
      <c r="N49" s="10">
        <f t="shared" si="23"/>
        <v>165.14285714285714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2017-01-18T13:18:07Z</cp:lastPrinted>
  <dcterms:created xsi:type="dcterms:W3CDTF">2015-12-31T15:06:33Z</dcterms:created>
  <dcterms:modified xsi:type="dcterms:W3CDTF">2017-01-18T13:19:21Z</dcterms:modified>
</cp:coreProperties>
</file>